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9885" tabRatio="853"/>
  </bookViews>
  <sheets>
    <sheet name="الفهرس" sheetId="95" r:id="rId1"/>
    <sheet name="1" sheetId="103" r:id="rId2"/>
    <sheet name="2" sheetId="104" r:id="rId3"/>
    <sheet name="3" sheetId="107" r:id="rId4"/>
    <sheet name="4" sheetId="108" r:id="rId5"/>
    <sheet name="5" sheetId="120" r:id="rId6"/>
    <sheet name="6" sheetId="109" r:id="rId7"/>
    <sheet name="7" sheetId="101" r:id="rId8"/>
    <sheet name="8" sheetId="102" r:id="rId9"/>
    <sheet name="9" sheetId="110" r:id="rId10"/>
    <sheet name="10" sheetId="111" r:id="rId11"/>
    <sheet name="11" sheetId="112" r:id="rId12"/>
    <sheet name="12" sheetId="113" r:id="rId13"/>
    <sheet name="13" sheetId="105" r:id="rId14"/>
    <sheet name="14" sheetId="114" r:id="rId15"/>
    <sheet name="15" sheetId="115" r:id="rId16"/>
    <sheet name="16" sheetId="116" r:id="rId17"/>
    <sheet name="17" sheetId="117" r:id="rId18"/>
    <sheet name="18" sheetId="118" r:id="rId19"/>
    <sheet name="19" sheetId="119" r:id="rId20"/>
    <sheet name="20" sheetId="121" r:id="rId21"/>
    <sheet name="21" sheetId="122" r:id="rId22"/>
  </sheets>
  <calcPr calcId="152511"/>
</workbook>
</file>

<file path=xl/calcChain.xml><?xml version="1.0" encoding="utf-8"?>
<calcChain xmlns="http://schemas.openxmlformats.org/spreadsheetml/2006/main">
  <c r="C18" i="103" l="1"/>
  <c r="B12" i="122"/>
  <c r="D12" i="122"/>
  <c r="C12" i="122"/>
  <c r="B9" i="116"/>
  <c r="C9" i="116"/>
  <c r="D9" i="116"/>
  <c r="D8" i="116"/>
  <c r="D7" i="116"/>
  <c r="D6" i="116"/>
  <c r="H12" i="115"/>
  <c r="H11" i="115"/>
  <c r="H10" i="115"/>
  <c r="H9" i="115"/>
  <c r="H8" i="115"/>
  <c r="H7" i="115"/>
  <c r="H6" i="115"/>
  <c r="C15" i="109"/>
  <c r="D15" i="109"/>
  <c r="E15" i="109"/>
  <c r="F15" i="109"/>
  <c r="G15" i="109"/>
  <c r="H15" i="109"/>
  <c r="B15" i="109"/>
  <c r="C13" i="109"/>
  <c r="D13" i="109"/>
  <c r="E13" i="109"/>
  <c r="F13" i="109"/>
  <c r="G13" i="109"/>
  <c r="H13" i="109"/>
  <c r="B13" i="109"/>
  <c r="H12" i="109"/>
  <c r="H11" i="109"/>
  <c r="H10" i="109"/>
  <c r="H9" i="109"/>
  <c r="H8" i="109"/>
  <c r="H7" i="109"/>
  <c r="D13" i="120"/>
  <c r="D12" i="120"/>
  <c r="D9" i="120"/>
  <c r="D10" i="120"/>
  <c r="D11" i="120"/>
  <c r="D8" i="120"/>
  <c r="D7" i="120"/>
  <c r="C13" i="120"/>
  <c r="B13" i="120"/>
  <c r="E14" i="104"/>
  <c r="F14" i="104"/>
  <c r="D14" i="104"/>
  <c r="E11" i="104"/>
  <c r="F11" i="104"/>
  <c r="D11" i="104"/>
  <c r="E8" i="104"/>
  <c r="F8" i="104"/>
  <c r="D8" i="104"/>
  <c r="B12" i="103"/>
  <c r="B26" i="113" l="1"/>
  <c r="D6" i="110"/>
  <c r="D9" i="117"/>
  <c r="D7" i="119"/>
  <c r="D10" i="119" s="1"/>
  <c r="E10" i="119" s="1"/>
  <c r="D8" i="119"/>
  <c r="D9" i="119"/>
  <c r="C10" i="119"/>
  <c r="E9" i="119"/>
  <c r="D7" i="117"/>
  <c r="B12" i="117"/>
  <c r="C12" i="117"/>
  <c r="D12" i="117" s="1"/>
  <c r="E7" i="117" s="1"/>
  <c r="D8" i="117"/>
  <c r="D10" i="117"/>
  <c r="D11" i="117"/>
  <c r="D6" i="117"/>
  <c r="B13" i="115"/>
  <c r="C13" i="115"/>
  <c r="D13" i="115"/>
  <c r="E13" i="115"/>
  <c r="F13" i="115"/>
  <c r="G13" i="115"/>
  <c r="K6" i="114"/>
  <c r="K7" i="114"/>
  <c r="K8" i="114"/>
  <c r="K9" i="114"/>
  <c r="K10" i="114"/>
  <c r="K11" i="114"/>
  <c r="K5" i="114"/>
  <c r="D12" i="105"/>
  <c r="E12" i="105" s="1"/>
  <c r="D11" i="105"/>
  <c r="E11" i="105" s="1"/>
  <c r="D10" i="105"/>
  <c r="E10" i="105" s="1"/>
  <c r="D9" i="105"/>
  <c r="E9" i="105"/>
  <c r="D8" i="105"/>
  <c r="E8" i="105" s="1"/>
  <c r="D7" i="105"/>
  <c r="E7" i="105"/>
  <c r="D6" i="105"/>
  <c r="E6" i="105" s="1"/>
  <c r="C13" i="105"/>
  <c r="C26" i="113"/>
  <c r="D26" i="113"/>
  <c r="E26" i="113"/>
  <c r="D25" i="113"/>
  <c r="E25" i="113"/>
  <c r="D24" i="113"/>
  <c r="E24" i="113"/>
  <c r="D23" i="113"/>
  <c r="E23" i="113"/>
  <c r="D22" i="113"/>
  <c r="E22" i="113"/>
  <c r="D21" i="113"/>
  <c r="E21" i="113"/>
  <c r="D20" i="113"/>
  <c r="E20" i="113"/>
  <c r="E19" i="113"/>
  <c r="D18" i="113"/>
  <c r="E18" i="113"/>
  <c r="D17" i="113"/>
  <c r="E17" i="113"/>
  <c r="D16" i="113"/>
  <c r="E16" i="113"/>
  <c r="D15" i="113"/>
  <c r="E15" i="113"/>
  <c r="D14" i="113"/>
  <c r="E14" i="113"/>
  <c r="D13" i="113"/>
  <c r="E13" i="113"/>
  <c r="D12" i="113"/>
  <c r="E12" i="113"/>
  <c r="E11" i="113"/>
  <c r="D10" i="113"/>
  <c r="E10" i="113"/>
  <c r="D9" i="113"/>
  <c r="E9" i="113"/>
  <c r="D8" i="113"/>
  <c r="E8" i="113"/>
  <c r="D7" i="113"/>
  <c r="E7" i="113"/>
  <c r="D6" i="113"/>
  <c r="E6" i="113"/>
  <c r="D5" i="113"/>
  <c r="E5" i="113" s="1"/>
  <c r="C26" i="112"/>
  <c r="B26" i="112"/>
  <c r="D26" i="112"/>
  <c r="E26" i="112"/>
  <c r="F26" i="112"/>
  <c r="G26" i="112"/>
  <c r="H26" i="112"/>
  <c r="I26" i="112"/>
  <c r="J26" i="112"/>
  <c r="C27" i="111"/>
  <c r="B27" i="111"/>
  <c r="D27" i="111"/>
  <c r="E27" i="111"/>
  <c r="F27" i="111"/>
  <c r="G27" i="111"/>
  <c r="H6" i="111"/>
  <c r="H7" i="111"/>
  <c r="H8" i="111"/>
  <c r="H9" i="111"/>
  <c r="H10" i="111"/>
  <c r="H11" i="111"/>
  <c r="H12" i="111"/>
  <c r="H13" i="111"/>
  <c r="H14" i="111"/>
  <c r="H15" i="111"/>
  <c r="H16" i="111"/>
  <c r="H17" i="111"/>
  <c r="H18" i="111"/>
  <c r="H19" i="111"/>
  <c r="H20" i="111"/>
  <c r="H21" i="111"/>
  <c r="H22" i="111"/>
  <c r="H23" i="111"/>
  <c r="H24" i="111"/>
  <c r="H25" i="111"/>
  <c r="H26" i="111"/>
  <c r="D7" i="110"/>
  <c r="B27" i="110"/>
  <c r="C27" i="110"/>
  <c r="D8" i="110"/>
  <c r="D9" i="110"/>
  <c r="D10" i="110"/>
  <c r="D13" i="110"/>
  <c r="D14" i="110"/>
  <c r="D15" i="110"/>
  <c r="D16" i="110"/>
  <c r="D17" i="110"/>
  <c r="D18" i="110"/>
  <c r="D19" i="110"/>
  <c r="D20" i="110"/>
  <c r="D21" i="110"/>
  <c r="D22" i="110"/>
  <c r="D23" i="110"/>
  <c r="D24" i="110"/>
  <c r="D25" i="110"/>
  <c r="D26" i="110"/>
  <c r="B15" i="102"/>
  <c r="C15" i="102"/>
  <c r="D15" i="102"/>
  <c r="E15" i="102"/>
  <c r="F15" i="102"/>
  <c r="G15" i="102"/>
  <c r="H11" i="102"/>
  <c r="H12" i="102"/>
  <c r="H14" i="102"/>
  <c r="H7" i="101"/>
  <c r="H12" i="101"/>
  <c r="H6" i="101"/>
  <c r="H8" i="101"/>
  <c r="H9" i="101"/>
  <c r="H10" i="101"/>
  <c r="H11" i="101"/>
  <c r="H13" i="101"/>
  <c r="H14" i="101"/>
  <c r="B10" i="119"/>
  <c r="B14" i="118"/>
  <c r="C14" i="118"/>
  <c r="D14" i="118"/>
  <c r="E14" i="118"/>
  <c r="F14" i="118"/>
  <c r="G14" i="118"/>
  <c r="B12" i="114"/>
  <c r="C12" i="114"/>
  <c r="D12" i="114"/>
  <c r="E12" i="114"/>
  <c r="F12" i="114"/>
  <c r="G12" i="114"/>
  <c r="H12" i="114"/>
  <c r="I12" i="114"/>
  <c r="J12" i="114"/>
  <c r="B13" i="105"/>
  <c r="K5" i="112"/>
  <c r="K6" i="112"/>
  <c r="K7" i="112"/>
  <c r="K8" i="112"/>
  <c r="K9" i="112"/>
  <c r="K10" i="112"/>
  <c r="K11" i="112"/>
  <c r="K12" i="112"/>
  <c r="K13" i="112"/>
  <c r="K14" i="112"/>
  <c r="K15" i="112"/>
  <c r="K16" i="112"/>
  <c r="K17" i="112"/>
  <c r="K18" i="112"/>
  <c r="K19" i="112"/>
  <c r="K20" i="112"/>
  <c r="K21" i="112"/>
  <c r="K22" i="112"/>
  <c r="K23" i="112"/>
  <c r="K24" i="112"/>
  <c r="K25" i="112"/>
  <c r="B15" i="101"/>
  <c r="C15" i="101"/>
  <c r="D15" i="101"/>
  <c r="E15" i="101"/>
  <c r="F15" i="101"/>
  <c r="G15" i="101"/>
  <c r="E11" i="117" l="1"/>
  <c r="E9" i="117"/>
  <c r="E8" i="117"/>
  <c r="E6" i="117"/>
  <c r="E10" i="117"/>
  <c r="H13" i="115"/>
  <c r="C14" i="115" s="1"/>
  <c r="K12" i="114"/>
  <c r="D13" i="105"/>
  <c r="E13" i="105" s="1"/>
  <c r="K26" i="112"/>
  <c r="H27" i="111"/>
  <c r="C28" i="111" s="1"/>
  <c r="D27" i="110"/>
  <c r="E6" i="110" s="1"/>
  <c r="H15" i="102"/>
  <c r="C16" i="102" s="1"/>
  <c r="H15" i="101"/>
  <c r="F16" i="101" s="1"/>
  <c r="G14" i="115" l="1"/>
  <c r="I6" i="115"/>
  <c r="I11" i="115"/>
  <c r="I7" i="115"/>
  <c r="I9" i="115"/>
  <c r="I12" i="115"/>
  <c r="E14" i="115"/>
  <c r="F14" i="115"/>
  <c r="D14" i="115"/>
  <c r="I10" i="115"/>
  <c r="G27" i="112"/>
  <c r="E27" i="112"/>
  <c r="D27" i="112"/>
  <c r="H27" i="112"/>
  <c r="I27" i="112"/>
  <c r="F27" i="112"/>
  <c r="J27" i="112"/>
  <c r="B27" i="112"/>
  <c r="C27" i="112"/>
  <c r="G28" i="111"/>
  <c r="E28" i="111"/>
  <c r="D28" i="111"/>
  <c r="F28" i="111"/>
  <c r="B28" i="111"/>
  <c r="E16" i="110"/>
  <c r="E26" i="110"/>
  <c r="E15" i="110"/>
  <c r="E13" i="110"/>
  <c r="E14" i="110"/>
  <c r="E18" i="110"/>
  <c r="E19" i="110"/>
  <c r="E8" i="110"/>
  <c r="E20" i="110"/>
  <c r="E17" i="110"/>
  <c r="E7" i="110"/>
  <c r="E10" i="110"/>
  <c r="E24" i="110"/>
  <c r="E9" i="110"/>
  <c r="E23" i="110"/>
  <c r="E12" i="110"/>
  <c r="E22" i="110"/>
  <c r="E11" i="110"/>
  <c r="E25" i="110"/>
  <c r="E21" i="110"/>
  <c r="G16" i="102"/>
  <c r="E16" i="102"/>
  <c r="I8" i="102"/>
  <c r="I12" i="102"/>
  <c r="I14" i="102"/>
  <c r="D16" i="102"/>
  <c r="I10" i="102"/>
  <c r="B16" i="102"/>
  <c r="I6" i="102"/>
  <c r="I11" i="102"/>
  <c r="I7" i="102"/>
  <c r="F16" i="102"/>
  <c r="I13" i="102"/>
  <c r="D16" i="101"/>
  <c r="I10" i="101"/>
  <c r="I8" i="101"/>
  <c r="B16" i="101"/>
  <c r="G16" i="101"/>
  <c r="E16" i="101"/>
  <c r="I14" i="101"/>
  <c r="I9" i="101"/>
  <c r="I11" i="101"/>
  <c r="I12" i="101"/>
  <c r="C16" i="101"/>
  <c r="I13" i="101"/>
  <c r="I6" i="101"/>
</calcChain>
</file>

<file path=xl/sharedStrings.xml><?xml version="1.0" encoding="utf-8"?>
<sst xmlns="http://schemas.openxmlformats.org/spreadsheetml/2006/main" count="803" uniqueCount="396">
  <si>
    <t>رقم الجدول</t>
  </si>
  <si>
    <t>العــنــوان</t>
  </si>
  <si>
    <t>Subject</t>
  </si>
  <si>
    <t xml:space="preserve"> Number of Table</t>
  </si>
  <si>
    <t>التاريخ</t>
  </si>
  <si>
    <t>الطائف / مكة</t>
  </si>
  <si>
    <t>المدينة / مكة</t>
  </si>
  <si>
    <t>الجنوب / مكة</t>
  </si>
  <si>
    <t>الشرائع / مكة</t>
  </si>
  <si>
    <t>الجملة</t>
  </si>
  <si>
    <t>جدة / مكة السريع</t>
  </si>
  <si>
    <t>جدة / مكة القديم</t>
  </si>
  <si>
    <t>النسبه</t>
  </si>
  <si>
    <t>High way</t>
  </si>
  <si>
    <t>Date</t>
  </si>
  <si>
    <t>Taif - Makkah</t>
  </si>
  <si>
    <t>Madinah- Makkah</t>
  </si>
  <si>
    <t>Sharae'a- Makkah</t>
  </si>
  <si>
    <t>1/12</t>
  </si>
  <si>
    <t>2/12</t>
  </si>
  <si>
    <t>3/12</t>
  </si>
  <si>
    <t>4/12</t>
  </si>
  <si>
    <t>5/12</t>
  </si>
  <si>
    <t>6/12</t>
  </si>
  <si>
    <t>7/12</t>
  </si>
  <si>
    <t>8/12</t>
  </si>
  <si>
    <t>9/12</t>
  </si>
  <si>
    <t>Total</t>
  </si>
  <si>
    <t>النسبة</t>
  </si>
  <si>
    <t>Ratio</t>
  </si>
  <si>
    <t>الجملة / Total</t>
  </si>
  <si>
    <t>حـجــاج الـداخـل</t>
  </si>
  <si>
    <t>Domestic pilgrims</t>
  </si>
  <si>
    <t>عـدد الحجاج</t>
  </si>
  <si>
    <t>Number of pilgrims</t>
  </si>
  <si>
    <t>حـجــاج الخـارج</t>
  </si>
  <si>
    <t>Foreign pilgrims</t>
  </si>
  <si>
    <t>ذكـور</t>
  </si>
  <si>
    <t>إناث</t>
  </si>
  <si>
    <t>الجـملة</t>
  </si>
  <si>
    <t>Males</t>
  </si>
  <si>
    <t>Females</t>
  </si>
  <si>
    <t>عـدد السـيارات</t>
  </si>
  <si>
    <t>Number of vehicles</t>
  </si>
  <si>
    <t>النسبة إلى الإجمالي</t>
  </si>
  <si>
    <t>Ratio to total</t>
  </si>
  <si>
    <t>سعودي</t>
  </si>
  <si>
    <t>قادمون الى مكة المكرمة</t>
  </si>
  <si>
    <t>Arrivals to Makkah</t>
  </si>
  <si>
    <t>saudi</t>
  </si>
  <si>
    <t>From Makkah *</t>
  </si>
  <si>
    <t>المجموع</t>
  </si>
  <si>
    <t>غير سعودي</t>
  </si>
  <si>
    <t>Non-saudi</t>
  </si>
  <si>
    <t>جملة حجاج الداخل</t>
  </si>
  <si>
    <t>Total of domestic pilgrims</t>
  </si>
  <si>
    <t>إجمالي الحجـاج</t>
  </si>
  <si>
    <t>Total number of pilgrims</t>
  </si>
  <si>
    <t>عدد السيارات لعام</t>
  </si>
  <si>
    <t>مقداره</t>
  </si>
  <si>
    <t>صغيرة</t>
  </si>
  <si>
    <t>Small</t>
  </si>
  <si>
    <t>صالون</t>
  </si>
  <si>
    <t>جيب</t>
  </si>
  <si>
    <t>Jeep</t>
  </si>
  <si>
    <t>أتوبيس صغير</t>
  </si>
  <si>
    <t>أتوبيس كبير</t>
  </si>
  <si>
    <t>أخرى</t>
  </si>
  <si>
    <t>Other</t>
  </si>
  <si>
    <t>الجــملة</t>
  </si>
  <si>
    <t xml:space="preserve"> نوع الســيارة</t>
  </si>
  <si>
    <t>Type of vehicle</t>
  </si>
  <si>
    <t>Number of vehicles for year</t>
  </si>
  <si>
    <t>الفرق  difference</t>
  </si>
  <si>
    <t>amount</t>
  </si>
  <si>
    <t>Abstract</t>
  </si>
  <si>
    <t>خلاصة عامة</t>
  </si>
  <si>
    <t>Total number of pilgrims in ten years</t>
  </si>
  <si>
    <t>Total number of foreign and domestic pilgrims in ten years</t>
  </si>
  <si>
    <t>عدد الحجاج من الداخل ومن الخارج خلال عشر سنوات</t>
  </si>
  <si>
    <t>Domestic pilgrims by gender and used road</t>
  </si>
  <si>
    <t>الحجاج من الداخل حسب الجنس وطريق القدوم</t>
  </si>
  <si>
    <t>Domestic pilgrims arrival (Saudis and non-Saudis) by used road</t>
  </si>
  <si>
    <t>توافد الحجاج من الداخل (سعوديون وغير سعوديين) حسب طريق القدوم</t>
  </si>
  <si>
    <t>Saudi  pilgrims arrival  by used road</t>
  </si>
  <si>
    <t>الحجاج غير السعوديين من الداخل للعام مصنفين حسب الجنس والجنسية</t>
  </si>
  <si>
    <t>Non-Saudi domestic pilgrims by used road classified according to their nationalities</t>
  </si>
  <si>
    <t>الحجاج غير السعوديين من الداخل للعام حسب طريق القدوم مصنفين حسب جنسياتهم</t>
  </si>
  <si>
    <t>Comparing number of vehicles carrying domestic pilgrims to Makkah al-Mukarramah by type of vehicle.</t>
  </si>
  <si>
    <t>مقارنة أعداد السيارات الناقلة لحجاج الداخل إلى مدينة مكة المكرمة حسب نوع السيارة بين عامين</t>
  </si>
  <si>
    <t xml:space="preserve">Number of vehicles carrying domestic pilgrims to Makkah al-Mukarramah by type of vehicle and date of arrival. </t>
  </si>
  <si>
    <t>Number of vehicles carrying domestic pilgrims to Makkah al-Mukarramah by type of vehicle and used road.</t>
  </si>
  <si>
    <t>عدد السيارات الناقلة لحجاج الداخل إلى مكة حسب نوع السيارة وطريق القدوم</t>
  </si>
  <si>
    <t>R</t>
  </si>
  <si>
    <t>السنوات</t>
  </si>
  <si>
    <t>عدد الحجاج</t>
  </si>
  <si>
    <t>Year</t>
  </si>
  <si>
    <t>إجمالي عدد الحجاج خلال عشر سنوات</t>
  </si>
  <si>
    <t>جملة الحجاج</t>
  </si>
  <si>
    <t>الحجاج من الداخل</t>
  </si>
  <si>
    <t>الحجاج من الخارج</t>
  </si>
  <si>
    <t>Years</t>
  </si>
  <si>
    <t>سعوديون</t>
  </si>
  <si>
    <t>غير سعوديين</t>
  </si>
  <si>
    <t>جـمـلة الحجــاج</t>
  </si>
  <si>
    <t>Saudi</t>
  </si>
  <si>
    <t>Non-Saudi</t>
  </si>
  <si>
    <t>ذكور</t>
  </si>
  <si>
    <t>جمـلة</t>
  </si>
  <si>
    <t>الـطرق</t>
  </si>
  <si>
    <t>Roads</t>
  </si>
  <si>
    <t>Taif- Makkah road</t>
  </si>
  <si>
    <t>طريق المدينة / مكة</t>
  </si>
  <si>
    <t>من مكة المكرمة</t>
  </si>
  <si>
    <t>From Makkah</t>
  </si>
  <si>
    <t>الإجمــالي</t>
  </si>
  <si>
    <t>طريق جده /مكة السريع</t>
  </si>
  <si>
    <t>طريق جده /مكة  القديم</t>
  </si>
  <si>
    <t>طريق الطائف / مكة</t>
  </si>
  <si>
    <t>طريق الجنوب / مكة</t>
  </si>
  <si>
    <t>طريق الشرائع / مكة</t>
  </si>
  <si>
    <t>Jeddah- Makkah road \ High way</t>
  </si>
  <si>
    <t>Jeddah- Makkah  road \ Old</t>
  </si>
  <si>
    <t>Madinah- Makkah road</t>
  </si>
  <si>
    <t>Southern region – Makkah road</t>
  </si>
  <si>
    <t>Sharae'a- Makkah road</t>
  </si>
  <si>
    <t>مصر</t>
  </si>
  <si>
    <t>باكستان</t>
  </si>
  <si>
    <t>اليمن</t>
  </si>
  <si>
    <t>الهند</t>
  </si>
  <si>
    <t>السودان</t>
  </si>
  <si>
    <t>الاردن</t>
  </si>
  <si>
    <t>بنجلاديش</t>
  </si>
  <si>
    <t>سوريا</t>
  </si>
  <si>
    <t>اندونيسيا</t>
  </si>
  <si>
    <t>الفلبين</t>
  </si>
  <si>
    <t>اثيوبيا</t>
  </si>
  <si>
    <t>الكويت</t>
  </si>
  <si>
    <t>فلسطين</t>
  </si>
  <si>
    <t>المغرب</t>
  </si>
  <si>
    <t>تونس</t>
  </si>
  <si>
    <t>نيجيريا</t>
  </si>
  <si>
    <t>ماليزيا</t>
  </si>
  <si>
    <t>جنسيات اخرى</t>
  </si>
  <si>
    <t>Egypt</t>
  </si>
  <si>
    <t>Pakistan</t>
  </si>
  <si>
    <t>Yemen</t>
  </si>
  <si>
    <t>India</t>
  </si>
  <si>
    <t>Sudan</t>
  </si>
  <si>
    <t>Jordan</t>
  </si>
  <si>
    <t>Bangladesh</t>
  </si>
  <si>
    <t>Syria</t>
  </si>
  <si>
    <t>Indonesia</t>
  </si>
  <si>
    <t>Philippines</t>
  </si>
  <si>
    <t>Ethiopia</t>
  </si>
  <si>
    <t>Kuwait</t>
  </si>
  <si>
    <t>Palestine</t>
  </si>
  <si>
    <t>Morocco</t>
  </si>
  <si>
    <t>Tunisia</t>
  </si>
  <si>
    <t>Nigeria</t>
  </si>
  <si>
    <t>Malaysia</t>
  </si>
  <si>
    <t>الجنسية</t>
  </si>
  <si>
    <t>ذكــور</t>
  </si>
  <si>
    <t>إنـاث</t>
  </si>
  <si>
    <t>جمــلة</t>
  </si>
  <si>
    <t>Nationality</t>
  </si>
  <si>
    <t>Other nationalities</t>
  </si>
  <si>
    <t>جــدة / مكـــة القــديم</t>
  </si>
  <si>
    <t xml:space="preserve"> المدينة / مكة</t>
  </si>
  <si>
    <t>Southern region-Makkah</t>
  </si>
  <si>
    <t>Jeddah- Makkah Old</t>
  </si>
  <si>
    <t>Sharaea- Makkah</t>
  </si>
  <si>
    <t>الجمـــلة</t>
  </si>
  <si>
    <t>Total Number</t>
  </si>
  <si>
    <t>الجمـلة</t>
  </si>
  <si>
    <t xml:space="preserve"> الجملة العــدد</t>
  </si>
  <si>
    <t xml:space="preserve"> Total Number</t>
  </si>
  <si>
    <t>الـفـرق</t>
  </si>
  <si>
    <t>Difference</t>
  </si>
  <si>
    <t>Amount</t>
  </si>
  <si>
    <t>الطائف</t>
  </si>
  <si>
    <t>المدينة</t>
  </si>
  <si>
    <t>الجنوب</t>
  </si>
  <si>
    <t>الشرائع</t>
  </si>
  <si>
    <t>Taif</t>
  </si>
  <si>
    <t>Madinah</t>
  </si>
  <si>
    <t>Sharae'a</t>
  </si>
  <si>
    <t>نوع</t>
  </si>
  <si>
    <t>السريع</t>
  </si>
  <si>
    <t>السيارة</t>
  </si>
  <si>
    <t>العدد الجملة</t>
  </si>
  <si>
    <t xml:space="preserve">Total Number </t>
  </si>
  <si>
    <t>Southern region</t>
  </si>
  <si>
    <t>الإجمالي العدد</t>
  </si>
  <si>
    <t>طريقة</t>
  </si>
  <si>
    <t>عـدد الحـجــاج</t>
  </si>
  <si>
    <t>Transportation</t>
  </si>
  <si>
    <t>القدوم</t>
  </si>
  <si>
    <t>mean</t>
  </si>
  <si>
    <t>جوا</t>
  </si>
  <si>
    <t>Aviation</t>
  </si>
  <si>
    <t>برا</t>
  </si>
  <si>
    <t>بحرا</t>
  </si>
  <si>
    <t>الـجــملة</t>
  </si>
  <si>
    <t>- المصدر : المديرية العامة للجوازات - قسم الإحصاء</t>
  </si>
  <si>
    <t>Reference: Passport General Department Statistics division</t>
  </si>
  <si>
    <t>النسبة إلى الاجمالي</t>
  </si>
  <si>
    <t>07/11- 12/11</t>
  </si>
  <si>
    <t>13/11- 18/11</t>
  </si>
  <si>
    <t>19/11- 24/11</t>
  </si>
  <si>
    <t>- المصدر :المديرية العامة للجوازات - قسم الإحصاء</t>
  </si>
  <si>
    <t>Reference: Passport General department- statistics division</t>
  </si>
  <si>
    <t>جواً</t>
  </si>
  <si>
    <t>براً</t>
  </si>
  <si>
    <t>بحراً</t>
  </si>
  <si>
    <t>Land transport</t>
  </si>
  <si>
    <t>Ship transport</t>
  </si>
  <si>
    <t>الـجـملـــة</t>
  </si>
  <si>
    <t>طـريقة القــدوم</t>
  </si>
  <si>
    <t>عدد الحجاج في عام</t>
  </si>
  <si>
    <t>الـفـــرق</t>
  </si>
  <si>
    <t>الجــملـة</t>
  </si>
  <si>
    <t>- المصدر: المديرية العامة للجوازات- قسم الإحصاء</t>
  </si>
  <si>
    <t>From the beginning of season till 6/11</t>
  </si>
  <si>
    <t>Amount  مـقـداره</t>
  </si>
  <si>
    <t>Ratio  نسبته</t>
  </si>
  <si>
    <t xml:space="preserve">Non-Saudi domestic pilgrims by nationality and gender </t>
  </si>
  <si>
    <t>الامارات</t>
  </si>
  <si>
    <t>UAE</t>
  </si>
  <si>
    <t>Minivans</t>
  </si>
  <si>
    <t>Mini bus</t>
  </si>
  <si>
    <t>Bus</t>
  </si>
  <si>
    <t>Air</t>
  </si>
  <si>
    <t>Land</t>
  </si>
  <si>
    <t>Sea</t>
  </si>
  <si>
    <t xml:space="preserve">  القديم</t>
  </si>
  <si>
    <t>Old</t>
  </si>
  <si>
    <t xml:space="preserve"> جدة /مكة Jeddah- Makkah </t>
  </si>
  <si>
    <t>من بداية الموسم حتى نهاية 11/6</t>
  </si>
  <si>
    <t>من 11/7 حتى نهاية 11/12</t>
  </si>
  <si>
    <t>من 11/13 حتى نهاية 11/18</t>
  </si>
  <si>
    <t>من 11/19 حتى نهاية 11/24</t>
  </si>
  <si>
    <t>عدد السيارات الناقلة لحجاج الداخل إلى مدينة مكة المكرمة حسب نوع السيارة وطريق القدوم</t>
  </si>
  <si>
    <t>من مدينة مكة المكرمة*</t>
  </si>
  <si>
    <t>من مدينة مكة المكرمة *</t>
  </si>
  <si>
    <t>الحجاج</t>
  </si>
  <si>
    <t>Pilgrims</t>
  </si>
  <si>
    <t>نقل</t>
  </si>
  <si>
    <t>Pick-up</t>
  </si>
  <si>
    <t xml:space="preserve">نوع السيارة </t>
  </si>
  <si>
    <t>النسبة / Ratio</t>
  </si>
  <si>
    <t>Number of vehicles carrying domestic pilgrims to Makkah al-Mukarramah by type of vehicle and arrival road</t>
  </si>
  <si>
    <t xml:space="preserve">          Number of pilgrims</t>
  </si>
  <si>
    <t xml:space="preserve">التاريخ </t>
  </si>
  <si>
    <t xml:space="preserve"> Date</t>
  </si>
  <si>
    <t xml:space="preserve"> DATE</t>
  </si>
  <si>
    <t>Domestic Pilgrims</t>
  </si>
  <si>
    <t>حجاج الداخل</t>
  </si>
  <si>
    <t xml:space="preserve">* تقدير حجاج مكة المكرمة شاملاً المقيمين بصفة مؤقتة خلال موسم الحج في مدينة مكة المكرمة </t>
  </si>
  <si>
    <t>* Estimation of the Pilgrims, including temporary residents during the Hajj season in Makkah city</t>
  </si>
  <si>
    <t>Total pilgrims</t>
  </si>
  <si>
    <t>مجموعات الدول</t>
  </si>
  <si>
    <t>Countries Groups</t>
  </si>
  <si>
    <t>Number of pilgrims in</t>
  </si>
  <si>
    <t>دول مجلس التعاون</t>
  </si>
  <si>
    <t>GCC countries</t>
  </si>
  <si>
    <t>الدول الأوروبية</t>
  </si>
  <si>
    <t>European countries</t>
  </si>
  <si>
    <t>الدول العربية عدا دول مجلس التعاون</t>
  </si>
  <si>
    <t>Arab Countries Excluding GCC Countries</t>
  </si>
  <si>
    <t>الدول الآسيوية عدا الدول العربية</t>
  </si>
  <si>
    <t>Asian Countries Excluding Arab Countries</t>
  </si>
  <si>
    <t>الدول الإفريقية عدا الدول العربية</t>
  </si>
  <si>
    <t>African Countries Excluding Arab Countries</t>
  </si>
  <si>
    <t>دول أمريكا الشمالية والجنوبية وأستراليا</t>
  </si>
  <si>
    <t>North and South America countries and Australia</t>
  </si>
  <si>
    <t>الجملة  Total</t>
  </si>
  <si>
    <t>العدد</t>
  </si>
  <si>
    <t>Number</t>
  </si>
  <si>
    <t xml:space="preserve">South - Makkah </t>
  </si>
  <si>
    <t>Jeddah- Makkah old</t>
  </si>
  <si>
    <t>Jeddah- Makkah High way</t>
  </si>
  <si>
    <t>الجملة Total</t>
  </si>
  <si>
    <t>South - Makkah</t>
  </si>
  <si>
    <t>Number of pilgrims                       عدد الحجـاج</t>
  </si>
  <si>
    <t xml:space="preserve"> طريق القدوم                                                                            Used road</t>
  </si>
  <si>
    <t>جدة / مكة الســريع</t>
  </si>
  <si>
    <t>Asian Countries Excluding</t>
  </si>
  <si>
    <t>Sector</t>
  </si>
  <si>
    <t>اسم</t>
  </si>
  <si>
    <t>القطاع</t>
  </si>
  <si>
    <t>انـاث</t>
  </si>
  <si>
    <t>جملة</t>
  </si>
  <si>
    <t>Health Services</t>
  </si>
  <si>
    <t>خدمات النقل</t>
  </si>
  <si>
    <t>اجمالي</t>
  </si>
  <si>
    <t>القوى العاملة</t>
  </si>
  <si>
    <t>الحجاج غير السعوديين من الداخل للعام مصنفين حسب جنسياتهم</t>
  </si>
  <si>
    <t>Non-Saudis domestic pilgrims by nationality</t>
  </si>
  <si>
    <t>توافد الحجاج السعوديون من الداخل إلى مكة المكرمة حسب طريق القدوم</t>
  </si>
  <si>
    <t>عدد السيارات الناقلة لحجاج الداخل إلى مكة المكرمة حسب تاريخ الوصول ونوع السيارة</t>
  </si>
  <si>
    <t>خلاصة عامة بإحصاءات الحج لعام 1439 هـ</t>
  </si>
  <si>
    <t>إجمالي الحجاج لعام 1439هـ</t>
  </si>
  <si>
    <t>إجمالي الحجاج خلال عشر سنوات من عام 1430هـ إلى عام 1439هـ</t>
  </si>
  <si>
    <t>Total pilgrims in Ten years 1430 H - 1439 H</t>
  </si>
  <si>
    <t>عدد الحجاج من الداخل والخارج خلال الاعوام من عام 1430هـ إلى عام 1439هـ</t>
  </si>
  <si>
    <t>Domestic and foreign pilgrims in ten years 1430 H - 1439 H</t>
  </si>
  <si>
    <t>10.9%-</t>
  </si>
  <si>
    <t xml:space="preserve">مقارنة أعداد الحجاج غير السعوديين من الداخل والخارج القادمين إلى مدينة مكة المكرمة بين عام 1439هـ وعام 1438هـ حسب مجموعات الدول </t>
  </si>
  <si>
    <t>Comparing the Number Non-Saudi lnternational and Domestic Pilgrims Arriving to Makkah between 1438 H - 1439 H by Country Groups</t>
  </si>
  <si>
    <t>الحجاج من داخل المملكة لعام 1439هـ موزعين حسب الجنس وطريق القدوم</t>
  </si>
  <si>
    <t>Domestic pilgrims in 1439 H by sex and arrival road</t>
  </si>
  <si>
    <t>12/1</t>
  </si>
  <si>
    <t>12/2</t>
  </si>
  <si>
    <t>12/3</t>
  </si>
  <si>
    <t>12/4</t>
  </si>
  <si>
    <t>12/5</t>
  </si>
  <si>
    <t>12/6</t>
  </si>
  <si>
    <t>12/8</t>
  </si>
  <si>
    <t>12/9</t>
  </si>
  <si>
    <t>توافد الحجاج من الداخل (سعوديون وغير سعوديين) إلى مكة المكرمة من 1439/12/1 هـ - 1439/12/9 هـ حسب طريق القدوم</t>
  </si>
  <si>
    <t>Domestic pilgrims arrival to Makkah al-Mukarramah (Saudis and non-Saudis) from 1/12/1439 H - 9/12/1439 H by arrival road</t>
  </si>
  <si>
    <t>توافد الحجاج السعوديين من الداخل إلى مكة المكرمة خلال الفترة من1439/12/1 هـ - 1439/12/9 حسب طريق القدوم</t>
  </si>
  <si>
    <t xml:space="preserve">Domestic pilgrims arrival (Saudis) to Makkah al-Mukarramah from 1/12/1439 H - 9/12/1439 H by arrival road </t>
  </si>
  <si>
    <t>12/7</t>
  </si>
  <si>
    <t>الحجاج غير السعوديين من الداخل لعام 1439 هـ مصنفين حسب الجنس والجنسية</t>
  </si>
  <si>
    <t>Non-Saudis domestic pilgrims in 1439 H by sex and nationality</t>
  </si>
  <si>
    <t>النسـبة إلـى الإجمالي</t>
  </si>
  <si>
    <t>الجزائر</t>
  </si>
  <si>
    <t>تركيا</t>
  </si>
  <si>
    <t>Algeria</t>
  </si>
  <si>
    <t>Turkey</t>
  </si>
  <si>
    <t>الحجاج غير السعوديين من الداخل لعام 1439هـ حسب طريق القدوم مصنفين حسب جنسياتهم</t>
  </si>
  <si>
    <t>Non-Saudis domestic pilgrims in 1439 H by arrival road and nationality</t>
  </si>
  <si>
    <t>الحجاج غير السعوديين من الداخل من 1439/12/1 هـ - 1439/12/9 هـ  مصنفين حسب جنسياتهم</t>
  </si>
  <si>
    <t>Non-Saudis domestic pilgrims from 1/12/1439 H - 9/12/1439 H by nationality</t>
  </si>
  <si>
    <t>مقارنة اعداد حجاج الداخل من غير السعوديين مصنفين حسب جنسياتهم بين عام 1439هـ  وعام 1438 هـ</t>
  </si>
  <si>
    <t xml:space="preserve"> Comparing numbers of non-Saudis domestic pilgrims by  nationality in 1439 H - 1438 H</t>
  </si>
  <si>
    <t>مقارنة أعداد السيارات الناقلة لحجاج الداخل إلى مدينة مكة المكرمة 
حسب نوع السيارة بين عام 1439هـ وعام 1438هـ</t>
  </si>
  <si>
    <t>Comparing numbers of arriving vehicles to Makkah al-Mukarramah by type of vehicle 1439 H- 1438 H</t>
  </si>
  <si>
    <t>عدد السيارات الناقلة لحجاج الداخل إلى مدينة مكة المكرمة خلال الفترة من1439/12/1 هـ - 1439/12/9 هـ  حسب نوع السيارة</t>
  </si>
  <si>
    <t xml:space="preserve">Number of vehicles carrying domestic pilgrims to Makkah al-Mukarramah by type of vehicle from 1/12/1439 H - 9/12/1439 H </t>
  </si>
  <si>
    <t>الحجاج من الخارج لعام 1439هـ  موزعين حسب الجنس وطريقة القدوم</t>
  </si>
  <si>
    <t xml:space="preserve"> Foreign pilgrims in 1439 H by sex and transportation mean </t>
  </si>
  <si>
    <t>من 11/25 حتى نهاية 11/29</t>
  </si>
  <si>
    <t>من 12/01  حتى يوم 12/08</t>
  </si>
  <si>
    <t>25/11- 29/11</t>
  </si>
  <si>
    <t>01/12- 08/12</t>
  </si>
  <si>
    <t>الحجاج من الخارج لعام 1439هـ موزعين حسب الجنس وتاريخ القدوم</t>
  </si>
  <si>
    <t xml:space="preserve"> Foreign pilgrims in 1439 H by sex and date of arrival</t>
  </si>
  <si>
    <t>الحجاج من الخارج لعام 1439هـ موزعين حسب الجنس وتاريخ وطريقة القدوم</t>
  </si>
  <si>
    <t xml:space="preserve"> Foreign pilgrims in 1439 H by sex, date and transportation mean</t>
  </si>
  <si>
    <t>مقارنة  أعداد حجاج  الخارج 
بين عام 1439هـ وعام 1438هـ حسب طريقة القدوم</t>
  </si>
  <si>
    <t>Comparing numbers of foreign pilgrims by transportation mean 1439 H -1438 H</t>
  </si>
  <si>
    <t>مقارنة أعداد حجاج الخارج بين عام 1439هـ وعام 1438هـ حسب مجموعات الدول</t>
  </si>
  <si>
    <t>Comparing The Number of Interational Pilgrims between 1438 H - 1439 H by Country Group</t>
  </si>
  <si>
    <t>11.1-%</t>
  </si>
  <si>
    <t>عدد القوى العاملة في خدمة الحجاج حسب الجنس واسم القطاع لعام 1439هـ</t>
  </si>
  <si>
    <t>Number of Manpower in Pilgrim Services by Gender and Sector Name 1439 H</t>
  </si>
  <si>
    <t>خدمات الإشراف والمتابعة</t>
  </si>
  <si>
    <t>الخدمات العامة*</t>
  </si>
  <si>
    <t>الخدمات الصحية</t>
  </si>
  <si>
    <t>خدمات الاتصالات</t>
  </si>
  <si>
    <t>Supervision and follow up Services</t>
  </si>
  <si>
    <t>*Public Services</t>
  </si>
  <si>
    <t>Transportation Services</t>
  </si>
  <si>
    <t>Communcation Services</t>
  </si>
  <si>
    <t xml:space="preserve"> Total</t>
  </si>
  <si>
    <t>*  تشمل خدمات الأمن والاستقبال والرقابة والطاقة والتوعية وشئون الحرمين</t>
  </si>
  <si>
    <t>including the services of security,reception,control,awareness and the two holy mosques affairs*</t>
  </si>
  <si>
    <t>عدد القوى العاملة 1439 هـ</t>
  </si>
  <si>
    <t>Number of Labor Forces 1439H</t>
  </si>
  <si>
    <t>احصاءات الحج لعام 1439هـ</t>
  </si>
  <si>
    <t xml:space="preserve">Hajj statistics for the year 1439 H
</t>
  </si>
  <si>
    <t xml:space="preserve">مقارنة أعداد الحجاج غير السعوديين من الداخل والخارج القادمين إلى
مدينة مكة المكرمة بين عام 1439ه وعام 1438هـ حسب مجموعات الدول </t>
  </si>
  <si>
    <t>Total number of pilgrims 1439 A.H</t>
  </si>
  <si>
    <t>A comparison between the numbers of non-Saudi domestic pilgrims by their nationalities in 1438 A.H and 1439 A.H</t>
  </si>
  <si>
    <t>مقارنة اعداد حجاج الداخل من غير السعوديين مصنفين حسب جنسياتهم بين العام الحالى و السابق بين 1438هـ وعام 1439هـ</t>
  </si>
  <si>
    <t xml:space="preserve">foreign pilgrims 1439 A.H  by sex and way of arrival. </t>
  </si>
  <si>
    <t xml:space="preserve">foreign pilgrims 1439 A.H  by sex and date of arrival. </t>
  </si>
  <si>
    <t xml:space="preserve"> foreign pilgrims 1439 A.H by sex, date and way of arrival.</t>
  </si>
  <si>
    <t>A comparison between the number of foreign pilgrims between the years 1438 A.H and 1439 A.H  by way of arrival</t>
  </si>
  <si>
    <t>مقارنة اعداد حجاج الخارج بين عامى الحالى والسابق حسب طريقة القدوم بين عام 1438هـ وعام 1439هـ</t>
  </si>
  <si>
    <t>Comparing The Number of Interational Pilgrims between 1438 H - 1439H by Country Group</t>
  </si>
  <si>
    <t>إجمالي الحجاج</t>
  </si>
  <si>
    <t xml:space="preserve">Total pilgrims </t>
  </si>
  <si>
    <t>الحجاج حسب جنسيتهم</t>
  </si>
  <si>
    <t>Pilgrims by nationality</t>
  </si>
  <si>
    <t>السعوديون</t>
  </si>
  <si>
    <t>غير السعوديين</t>
  </si>
  <si>
    <t>Saudis</t>
  </si>
  <si>
    <t>Non-Saudis</t>
  </si>
  <si>
    <t>السيارات الناقلة لحجاج الداخل إلى مكه المكرمه</t>
  </si>
  <si>
    <t>Vehicles carrying the domestic pilgrims to Makkah</t>
  </si>
  <si>
    <t>Hajj Statistics 1439 H</t>
  </si>
  <si>
    <t>Total pilgrims 1439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</si>
</sst>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0.0%"/>
  </numFmts>
  <fonts count="27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Frutiger LT Arabic 55 Roman"/>
    </font>
    <font>
      <sz val="10"/>
      <name val="Frutiger LT Arabic 55 Roman"/>
    </font>
    <font>
      <u/>
      <sz val="10"/>
      <color theme="10"/>
      <name val="Arial"/>
      <family val="2"/>
    </font>
    <font>
      <sz val="10"/>
      <color theme="0"/>
      <name val="Frutiger LT Arabic 55 Roman"/>
    </font>
    <font>
      <sz val="10"/>
      <color theme="1"/>
      <name val="Frutiger LT Arabic 55 Roman"/>
    </font>
    <font>
      <sz val="15"/>
      <color rgb="FF474D9B"/>
      <name val="Frutiger LT Arabic 55 Roman"/>
    </font>
    <font>
      <sz val="14"/>
      <color rgb="FF474D9B"/>
      <name val="Frutiger LT Arabic 55 Roman"/>
    </font>
    <font>
      <sz val="12"/>
      <color theme="0"/>
      <name val="Frutiger LT Arabic 55 Roman"/>
    </font>
    <font>
      <sz val="10"/>
      <color rgb="FF474D9B"/>
      <name val="Frutiger LT Arabic 55 Roman"/>
    </font>
    <font>
      <sz val="10"/>
      <color rgb="FF000000"/>
      <name val="Frutiger LT Arabic 55 Roman"/>
    </font>
    <font>
      <sz val="12"/>
      <color rgb="FF474D9B"/>
      <name val="Frutiger LT Arabic 55 Roman"/>
    </font>
    <font>
      <sz val="10"/>
      <color rgb="FF8C96A7"/>
      <name val="Arial"/>
      <family val="2"/>
    </font>
    <font>
      <sz val="10"/>
      <color rgb="FF8C96A7"/>
      <name val="Frutiger LT Arabic 55 Roman"/>
    </font>
    <font>
      <u/>
      <sz val="10"/>
      <color theme="10"/>
      <name val="Frutiger LT Arabic 55 Roman"/>
    </font>
    <font>
      <sz val="8"/>
      <color theme="0"/>
      <name val="Frutiger LT Arabic 55 Roman"/>
    </font>
    <font>
      <sz val="9"/>
      <color rgb="FF000000"/>
      <name val="Frutiger LT Arabic 55 Roman"/>
    </font>
    <font>
      <sz val="10"/>
      <color rgb="FFFFFFFF"/>
      <name val="Frutiger LT Arabic 55 Roman"/>
    </font>
    <font>
      <sz val="9"/>
      <color theme="0"/>
      <name val="Frutiger LT Arabic 55 Roman"/>
    </font>
    <font>
      <sz val="10"/>
      <color rgb="FFFFFFFF"/>
      <name val="Tahoma"/>
      <family val="2"/>
    </font>
    <font>
      <sz val="8"/>
      <color rgb="FF8C96A7"/>
      <name val="Frutiger LT Arabic 55 Roman"/>
    </font>
    <font>
      <sz val="10"/>
      <name val="Arial"/>
      <family val="2"/>
      <scheme val="minor"/>
    </font>
    <font>
      <sz val="11"/>
      <color theme="1"/>
      <name val="Frutiger LT Arabic 55 Roman"/>
    </font>
    <font>
      <b/>
      <sz val="12"/>
      <color theme="1"/>
      <name val="Frutiger LT Arabic 55 Roman"/>
    </font>
    <font>
      <sz val="11"/>
      <color theme="0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E6E9F0"/>
        <bgColor rgb="FF000000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300">
    <xf numFmtId="0" fontId="0" fillId="0" borderId="0" xfId="0"/>
    <xf numFmtId="0" fontId="6" fillId="2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3" fontId="4" fillId="5" borderId="0" xfId="0" applyNumberFormat="1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2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 readingOrder="2"/>
    </xf>
    <xf numFmtId="3" fontId="6" fillId="2" borderId="0" xfId="0" applyNumberFormat="1" applyFont="1" applyFill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 readingOrder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vertical="center" wrapText="1"/>
    </xf>
    <xf numFmtId="0" fontId="16" fillId="0" borderId="0" xfId="2" applyFont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vertical="center" wrapText="1" readingOrder="1"/>
    </xf>
    <xf numFmtId="10" fontId="0" fillId="0" borderId="0" xfId="0" applyNumberFormat="1"/>
    <xf numFmtId="0" fontId="8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6" fillId="6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center" wrapText="1" readingOrder="1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 readingOrder="2"/>
    </xf>
    <xf numFmtId="0" fontId="17" fillId="6" borderId="1" xfId="0" applyFont="1" applyFill="1" applyBorder="1" applyAlignment="1">
      <alignment horizontal="center" vertical="center" wrapText="1" readingOrder="1"/>
    </xf>
    <xf numFmtId="0" fontId="12" fillId="5" borderId="3" xfId="0" applyFont="1" applyFill="1" applyBorder="1" applyAlignment="1">
      <alignment horizontal="center" vertical="center" wrapText="1" readingOrder="2"/>
    </xf>
    <xf numFmtId="3" fontId="12" fillId="5" borderId="3" xfId="0" applyNumberFormat="1" applyFont="1" applyFill="1" applyBorder="1" applyAlignment="1">
      <alignment horizontal="center" vertical="center" wrapText="1" readingOrder="1"/>
    </xf>
    <xf numFmtId="165" fontId="12" fillId="5" borderId="3" xfId="0" applyNumberFormat="1" applyFont="1" applyFill="1" applyBorder="1" applyAlignment="1">
      <alignment horizontal="center" vertical="center" wrapText="1" readingOrder="1"/>
    </xf>
    <xf numFmtId="0" fontId="12" fillId="5" borderId="3" xfId="0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center" wrapText="1" readingOrder="2"/>
    </xf>
    <xf numFmtId="3" fontId="12" fillId="4" borderId="3" xfId="0" applyNumberFormat="1" applyFont="1" applyFill="1" applyBorder="1" applyAlignment="1">
      <alignment horizontal="center" vertical="center" wrapText="1" readingOrder="1"/>
    </xf>
    <xf numFmtId="165" fontId="12" fillId="4" borderId="3" xfId="0" applyNumberFormat="1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2"/>
    </xf>
    <xf numFmtId="3" fontId="6" fillId="2" borderId="3" xfId="0" applyNumberFormat="1" applyFont="1" applyFill="1" applyBorder="1" applyAlignment="1">
      <alignment horizontal="center" vertical="center" wrapText="1" readingOrder="1"/>
    </xf>
    <xf numFmtId="9" fontId="6" fillId="2" borderId="3" xfId="0" applyNumberFormat="1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9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center" vertical="center" wrapText="1"/>
    </xf>
    <xf numFmtId="3" fontId="12" fillId="5" borderId="3" xfId="0" applyNumberFormat="1" applyFont="1" applyFill="1" applyBorder="1" applyAlignment="1">
      <alignment horizontal="center" vertical="center" wrapText="1"/>
    </xf>
    <xf numFmtId="165" fontId="12" fillId="5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3" fontId="12" fillId="4" borderId="3" xfId="0" applyNumberFormat="1" applyFont="1" applyFill="1" applyBorder="1" applyAlignment="1">
      <alignment horizontal="center" vertical="center" wrapText="1"/>
    </xf>
    <xf numFmtId="165" fontId="12" fillId="4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 readingOrder="1"/>
    </xf>
    <xf numFmtId="0" fontId="6" fillId="6" borderId="3" xfId="0" applyFont="1" applyFill="1" applyBorder="1" applyAlignment="1">
      <alignment horizontal="center" vertical="center" wrapText="1" readingOrder="2"/>
    </xf>
    <xf numFmtId="3" fontId="6" fillId="6" borderId="3" xfId="0" applyNumberFormat="1" applyFont="1" applyFill="1" applyBorder="1" applyAlignment="1">
      <alignment horizontal="center" vertical="center" wrapText="1" readingOrder="1"/>
    </xf>
    <xf numFmtId="9" fontId="6" fillId="6" borderId="3" xfId="0" applyNumberFormat="1" applyFont="1" applyFill="1" applyBorder="1" applyAlignment="1">
      <alignment horizontal="center" vertical="center" wrapText="1" readingOrder="1"/>
    </xf>
    <xf numFmtId="0" fontId="6" fillId="6" borderId="3" xfId="0" applyFont="1" applyFill="1" applyBorder="1" applyAlignment="1">
      <alignment horizontal="center" vertical="center" wrapText="1" readingOrder="1"/>
    </xf>
    <xf numFmtId="0" fontId="19" fillId="6" borderId="2" xfId="0" applyFont="1" applyFill="1" applyBorder="1" applyAlignment="1">
      <alignment horizontal="center" vertical="center" wrapText="1" readingOrder="2"/>
    </xf>
    <xf numFmtId="0" fontId="19" fillId="6" borderId="1" xfId="0" applyFont="1" applyFill="1" applyBorder="1" applyAlignment="1">
      <alignment horizontal="center" vertical="center" wrapText="1" readingOrder="1"/>
    </xf>
    <xf numFmtId="0" fontId="19" fillId="6" borderId="3" xfId="0" applyFont="1" applyFill="1" applyBorder="1" applyAlignment="1">
      <alignment horizontal="center" vertical="center" wrapText="1" readingOrder="2"/>
    </xf>
    <xf numFmtId="3" fontId="19" fillId="6" borderId="3" xfId="0" applyNumberFormat="1" applyFont="1" applyFill="1" applyBorder="1" applyAlignment="1">
      <alignment horizontal="center" vertical="center" wrapText="1" readingOrder="1"/>
    </xf>
    <xf numFmtId="0" fontId="19" fillId="6" borderId="3" xfId="0" applyFont="1" applyFill="1" applyBorder="1" applyAlignment="1">
      <alignment horizontal="center" vertical="center" wrapText="1" readingOrder="1"/>
    </xf>
    <xf numFmtId="0" fontId="3" fillId="6" borderId="2" xfId="0" applyFont="1" applyFill="1" applyBorder="1" applyAlignment="1">
      <alignment horizontal="center" vertical="center" wrapText="1" readingOrder="1"/>
    </xf>
    <xf numFmtId="0" fontId="19" fillId="6" borderId="7" xfId="0" applyFont="1" applyFill="1" applyBorder="1" applyAlignment="1">
      <alignment horizontal="center" vertical="center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0" fontId="7" fillId="7" borderId="3" xfId="0" applyFont="1" applyFill="1" applyBorder="1" applyAlignment="1">
      <alignment horizontal="center" vertical="center" wrapText="1" readingOrder="2"/>
    </xf>
    <xf numFmtId="3" fontId="7" fillId="7" borderId="3" xfId="0" applyNumberFormat="1" applyFont="1" applyFill="1" applyBorder="1" applyAlignment="1">
      <alignment horizontal="center" vertical="center" wrapText="1" readingOrder="1"/>
    </xf>
    <xf numFmtId="0" fontId="7" fillId="7" borderId="3" xfId="0" applyFont="1" applyFill="1" applyBorder="1" applyAlignment="1">
      <alignment horizontal="center" vertical="center" wrapText="1" readingOrder="1"/>
    </xf>
    <xf numFmtId="0" fontId="12" fillId="8" borderId="3" xfId="0" applyFont="1" applyFill="1" applyBorder="1" applyAlignment="1">
      <alignment horizontal="center" vertical="center" wrapText="1" readingOrder="2"/>
    </xf>
    <xf numFmtId="3" fontId="12" fillId="8" borderId="3" xfId="0" applyNumberFormat="1" applyFont="1" applyFill="1" applyBorder="1" applyAlignment="1">
      <alignment horizontal="center" vertical="center" wrapText="1" readingOrder="1"/>
    </xf>
    <xf numFmtId="0" fontId="12" fillId="8" borderId="3" xfId="0" applyFont="1" applyFill="1" applyBorder="1" applyAlignment="1">
      <alignment horizontal="center" vertical="center" wrapText="1" readingOrder="1"/>
    </xf>
    <xf numFmtId="165" fontId="19" fillId="6" borderId="3" xfId="0" applyNumberFormat="1" applyFont="1" applyFill="1" applyBorder="1" applyAlignment="1">
      <alignment horizontal="center" vertical="center" wrapText="1" readingOrder="1"/>
    </xf>
    <xf numFmtId="3" fontId="4" fillId="5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3" fontId="3" fillId="4" borderId="3" xfId="0" applyNumberFormat="1" applyFont="1" applyFill="1" applyBorder="1" applyAlignment="1">
      <alignment horizontal="center" vertical="center" wrapText="1" readingOrder="1"/>
    </xf>
    <xf numFmtId="9" fontId="19" fillId="6" borderId="3" xfId="0" applyNumberFormat="1" applyFont="1" applyFill="1" applyBorder="1" applyAlignment="1">
      <alignment horizontal="center" vertical="center" wrapText="1" readingOrder="1"/>
    </xf>
    <xf numFmtId="0" fontId="19" fillId="6" borderId="8" xfId="0" applyFont="1" applyFill="1" applyBorder="1" applyAlignment="1">
      <alignment horizontal="center" vertical="top" wrapText="1" readingOrder="1"/>
    </xf>
    <xf numFmtId="0" fontId="19" fillId="6" borderId="4" xfId="0" applyFont="1" applyFill="1" applyBorder="1" applyAlignment="1">
      <alignment horizontal="left" vertical="center" wrapText="1" readingOrder="1"/>
    </xf>
    <xf numFmtId="0" fontId="19" fillId="6" borderId="9" xfId="0" applyFont="1" applyFill="1" applyBorder="1" applyAlignment="1">
      <alignment horizontal="center" vertical="center" wrapText="1" readingOrder="2"/>
    </xf>
    <xf numFmtId="0" fontId="19" fillId="6" borderId="10" xfId="0" applyFont="1" applyFill="1" applyBorder="1" applyAlignment="1">
      <alignment horizontal="center" vertical="center" wrapText="1" readingOrder="1"/>
    </xf>
    <xf numFmtId="0" fontId="4" fillId="5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 readingOrder="2"/>
    </xf>
    <xf numFmtId="0" fontId="19" fillId="6" borderId="2" xfId="0" applyFont="1" applyFill="1" applyBorder="1" applyAlignment="1">
      <alignment horizontal="center" vertical="center" wrapText="1" readingOrder="1"/>
    </xf>
    <xf numFmtId="3" fontId="3" fillId="5" borderId="3" xfId="0" applyNumberFormat="1" applyFont="1" applyFill="1" applyBorder="1" applyAlignment="1">
      <alignment horizontal="center" vertical="center" wrapText="1"/>
    </xf>
    <xf numFmtId="3" fontId="19" fillId="2" borderId="3" xfId="0" applyNumberFormat="1" applyFont="1" applyFill="1" applyBorder="1" applyAlignment="1">
      <alignment horizontal="center" vertical="center" wrapText="1"/>
    </xf>
    <xf numFmtId="165" fontId="3" fillId="5" borderId="3" xfId="0" applyNumberFormat="1" applyFont="1" applyFill="1" applyBorder="1" applyAlignment="1">
      <alignment horizontal="center" vertical="center" wrapText="1"/>
    </xf>
    <xf numFmtId="165" fontId="3" fillId="4" borderId="3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9" fontId="6" fillId="2" borderId="3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12" fillId="5" borderId="3" xfId="0" applyNumberFormat="1" applyFont="1" applyFill="1" applyBorder="1" applyAlignment="1">
      <alignment horizontal="center" wrapText="1"/>
    </xf>
    <xf numFmtId="3" fontId="12" fillId="4" borderId="3" xfId="0" applyNumberFormat="1" applyFont="1" applyFill="1" applyBorder="1" applyAlignment="1">
      <alignment horizontal="center" wrapText="1"/>
    </xf>
    <xf numFmtId="0" fontId="20" fillId="2" borderId="3" xfId="0" applyFont="1" applyFill="1" applyBorder="1" applyAlignment="1">
      <alignment horizontal="center" vertical="center" wrapText="1"/>
    </xf>
    <xf numFmtId="165" fontId="19" fillId="2" borderId="3" xfId="0" applyNumberFormat="1" applyFont="1" applyFill="1" applyBorder="1" applyAlignment="1">
      <alignment horizontal="center" vertical="center" wrapText="1"/>
    </xf>
    <xf numFmtId="9" fontId="19" fillId="2" borderId="3" xfId="0" applyNumberFormat="1" applyFont="1" applyFill="1" applyBorder="1" applyAlignment="1">
      <alignment horizontal="center" vertical="center" wrapText="1"/>
    </xf>
    <xf numFmtId="3" fontId="20" fillId="2" borderId="3" xfId="0" applyNumberFormat="1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 readingOrder="2"/>
    </xf>
    <xf numFmtId="3" fontId="12" fillId="7" borderId="3" xfId="0" applyNumberFormat="1" applyFont="1" applyFill="1" applyBorder="1" applyAlignment="1">
      <alignment horizontal="center" vertical="center" wrapText="1" readingOrder="1"/>
    </xf>
    <xf numFmtId="165" fontId="12" fillId="7" borderId="3" xfId="0" applyNumberFormat="1" applyFont="1" applyFill="1" applyBorder="1" applyAlignment="1">
      <alignment horizontal="center" vertical="center" wrapText="1" readingOrder="1"/>
    </xf>
    <xf numFmtId="0" fontId="12" fillId="7" borderId="3" xfId="0" applyFont="1" applyFill="1" applyBorder="1" applyAlignment="1">
      <alignment horizontal="center" vertical="center" wrapText="1" readingOrder="1"/>
    </xf>
    <xf numFmtId="165" fontId="12" fillId="8" borderId="3" xfId="0" applyNumberFormat="1" applyFont="1" applyFill="1" applyBorder="1" applyAlignment="1">
      <alignment horizontal="center" vertical="center" wrapText="1" readingOrder="1"/>
    </xf>
    <xf numFmtId="165" fontId="6" fillId="6" borderId="3" xfId="0" applyNumberFormat="1" applyFont="1" applyFill="1" applyBorder="1" applyAlignment="1">
      <alignment horizontal="center" vertical="center" wrapText="1" readingOrder="1"/>
    </xf>
    <xf numFmtId="0" fontId="19" fillId="6" borderId="6" xfId="0" applyFont="1" applyFill="1" applyBorder="1" applyAlignment="1">
      <alignment horizontal="center" vertical="center" wrapText="1" readingOrder="2"/>
    </xf>
    <xf numFmtId="0" fontId="19" fillId="6" borderId="5" xfId="0" applyFont="1" applyFill="1" applyBorder="1" applyAlignment="1">
      <alignment horizontal="center" vertical="center" wrapText="1" readingOrder="1"/>
    </xf>
    <xf numFmtId="165" fontId="12" fillId="5" borderId="3" xfId="0" applyNumberFormat="1" applyFont="1" applyFill="1" applyBorder="1" applyAlignment="1">
      <alignment horizontal="center" wrapText="1"/>
    </xf>
    <xf numFmtId="165" fontId="12" fillId="4" borderId="3" xfId="0" applyNumberFormat="1" applyFont="1" applyFill="1" applyBorder="1" applyAlignment="1">
      <alignment horizontal="center" wrapText="1"/>
    </xf>
    <xf numFmtId="3" fontId="21" fillId="2" borderId="3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wrapText="1"/>
    </xf>
    <xf numFmtId="0" fontId="22" fillId="0" borderId="0" xfId="0" applyFont="1" applyAlignment="1">
      <alignment vertical="center" wrapText="1" readingOrder="1"/>
    </xf>
    <xf numFmtId="0" fontId="22" fillId="0" borderId="11" xfId="0" applyFont="1" applyBorder="1" applyAlignment="1">
      <alignment vertical="center" wrapText="1" readingOrder="1"/>
    </xf>
    <xf numFmtId="0" fontId="22" fillId="0" borderId="0" xfId="0" applyFont="1" applyBorder="1" applyAlignment="1">
      <alignment vertical="center" wrapText="1" readingOrder="1"/>
    </xf>
    <xf numFmtId="0" fontId="23" fillId="5" borderId="0" xfId="0" applyFont="1" applyFill="1" applyBorder="1" applyAlignment="1">
      <alignment horizontal="center" vertical="center" wrapText="1" readingOrder="2"/>
    </xf>
    <xf numFmtId="0" fontId="23" fillId="5" borderId="0" xfId="0" applyFont="1" applyFill="1" applyBorder="1" applyAlignment="1">
      <alignment horizontal="right" vertical="center" wrapText="1" readingOrder="2"/>
    </xf>
    <xf numFmtId="0" fontId="23" fillId="5" borderId="0" xfId="0" applyFont="1" applyFill="1" applyBorder="1" applyAlignment="1">
      <alignment horizontal="left" vertical="center" wrapText="1" readingOrder="1"/>
    </xf>
    <xf numFmtId="0" fontId="23" fillId="5" borderId="0" xfId="0" applyFont="1" applyFill="1" applyBorder="1" applyAlignment="1">
      <alignment horizontal="center" vertical="center" wrapText="1" readingOrder="1"/>
    </xf>
    <xf numFmtId="0" fontId="23" fillId="4" borderId="0" xfId="0" applyFont="1" applyFill="1" applyBorder="1" applyAlignment="1">
      <alignment horizontal="center" vertical="center" wrapText="1" readingOrder="2"/>
    </xf>
    <xf numFmtId="0" fontId="23" fillId="4" borderId="0" xfId="0" applyFont="1" applyFill="1" applyBorder="1" applyAlignment="1">
      <alignment horizontal="right" vertical="center" wrapText="1" readingOrder="2"/>
    </xf>
    <xf numFmtId="0" fontId="23" fillId="4" borderId="0" xfId="0" applyFont="1" applyFill="1" applyBorder="1" applyAlignment="1">
      <alignment horizontal="left" vertical="center" wrapText="1" readingOrder="1"/>
    </xf>
    <xf numFmtId="0" fontId="23" fillId="4" borderId="0" xfId="0" applyFont="1" applyFill="1" applyBorder="1" applyAlignment="1">
      <alignment horizontal="center" vertical="center" wrapText="1" readingOrder="1"/>
    </xf>
    <xf numFmtId="0" fontId="23" fillId="4" borderId="0" xfId="2" applyFont="1" applyFill="1" applyBorder="1" applyAlignment="1">
      <alignment horizontal="right" vertical="center" wrapText="1" readingOrder="2"/>
    </xf>
    <xf numFmtId="0" fontId="23" fillId="4" borderId="0" xfId="2" applyFont="1" applyFill="1" applyBorder="1" applyAlignment="1">
      <alignment horizontal="left" vertical="center" wrapText="1" readingOrder="1"/>
    </xf>
    <xf numFmtId="0" fontId="23" fillId="5" borderId="0" xfId="2" applyFont="1" applyFill="1" applyBorder="1" applyAlignment="1">
      <alignment horizontal="right" vertical="center" wrapText="1" readingOrder="2"/>
    </xf>
    <xf numFmtId="0" fontId="23" fillId="5" borderId="0" xfId="2" applyFont="1" applyFill="1" applyBorder="1" applyAlignment="1">
      <alignment horizontal="left" vertical="center" wrapText="1" readingOrder="1"/>
    </xf>
    <xf numFmtId="0" fontId="23" fillId="5" borderId="0" xfId="2" applyFont="1" applyFill="1" applyBorder="1" applyAlignment="1">
      <alignment horizontal="right" vertical="center" wrapText="1"/>
    </xf>
    <xf numFmtId="0" fontId="23" fillId="5" borderId="0" xfId="2" applyFont="1" applyFill="1" applyBorder="1" applyAlignment="1">
      <alignment horizontal="left" vertical="center" wrapText="1"/>
    </xf>
    <xf numFmtId="0" fontId="23" fillId="4" borderId="0" xfId="2" applyFont="1" applyFill="1" applyBorder="1" applyAlignment="1">
      <alignment horizontal="right" vertical="center" wrapText="1"/>
    </xf>
    <xf numFmtId="0" fontId="23" fillId="4" borderId="0" xfId="2" applyFont="1" applyFill="1" applyBorder="1" applyAlignment="1">
      <alignment horizontal="left" vertical="center" wrapText="1"/>
    </xf>
    <xf numFmtId="165" fontId="4" fillId="5" borderId="3" xfId="4" applyNumberFormat="1" applyFont="1" applyFill="1" applyBorder="1" applyAlignment="1">
      <alignment horizontal="center" vertical="center" wrapText="1"/>
    </xf>
    <xf numFmtId="165" fontId="4" fillId="4" borderId="3" xfId="4" applyNumberFormat="1" applyFont="1" applyFill="1" applyBorder="1" applyAlignment="1">
      <alignment horizontal="center" vertical="center" wrapText="1"/>
    </xf>
    <xf numFmtId="165" fontId="6" fillId="2" borderId="2" xfId="4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7" fillId="7" borderId="3" xfId="4" applyNumberFormat="1" applyFont="1" applyFill="1" applyBorder="1" applyAlignment="1">
      <alignment horizontal="center" vertical="center" wrapText="1" readingOrder="1"/>
    </xf>
    <xf numFmtId="165" fontId="12" fillId="8" borderId="3" xfId="4" applyNumberFormat="1" applyFont="1" applyFill="1" applyBorder="1" applyAlignment="1">
      <alignment horizontal="center" vertical="center" wrapText="1" readingOrder="1"/>
    </xf>
    <xf numFmtId="165" fontId="19" fillId="6" borderId="2" xfId="4" applyNumberFormat="1" applyFont="1" applyFill="1" applyBorder="1" applyAlignment="1">
      <alignment horizontal="center" vertical="center" wrapText="1" readingOrder="1"/>
    </xf>
    <xf numFmtId="165" fontId="4" fillId="5" borderId="3" xfId="0" applyNumberFormat="1" applyFont="1" applyFill="1" applyBorder="1" applyAlignment="1">
      <alignment horizontal="center" vertical="center" wrapText="1" readingOrder="1"/>
    </xf>
    <xf numFmtId="165" fontId="4" fillId="4" borderId="3" xfId="0" applyNumberFormat="1" applyFont="1" applyFill="1" applyBorder="1" applyAlignment="1">
      <alignment horizontal="center" vertical="center" wrapText="1" readingOrder="1"/>
    </xf>
    <xf numFmtId="165" fontId="6" fillId="2" borderId="3" xfId="0" applyNumberFormat="1" applyFont="1" applyFill="1" applyBorder="1" applyAlignment="1">
      <alignment horizontal="center" vertical="center" wrapText="1" readingOrder="1"/>
    </xf>
    <xf numFmtId="165" fontId="3" fillId="4" borderId="3" xfId="0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 readingOrder="2"/>
    </xf>
    <xf numFmtId="0" fontId="19" fillId="6" borderId="1" xfId="0" applyFont="1" applyFill="1" applyBorder="1" applyAlignment="1">
      <alignment horizontal="center" vertical="center" wrapText="1" readingOrder="2"/>
    </xf>
    <xf numFmtId="3" fontId="4" fillId="5" borderId="3" xfId="1" applyNumberFormat="1" applyFont="1" applyFill="1" applyBorder="1" applyAlignment="1">
      <alignment horizontal="center" vertical="center" wrapText="1"/>
    </xf>
    <xf numFmtId="3" fontId="4" fillId="4" borderId="3" xfId="1" applyNumberFormat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165" fontId="3" fillId="4" borderId="3" xfId="4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9" fontId="7" fillId="7" borderId="3" xfId="0" applyNumberFormat="1" applyFont="1" applyFill="1" applyBorder="1" applyAlignment="1">
      <alignment horizontal="center" vertical="center" readingOrder="1"/>
    </xf>
    <xf numFmtId="9" fontId="7" fillId="8" borderId="3" xfId="0" applyNumberFormat="1" applyFont="1" applyFill="1" applyBorder="1" applyAlignment="1">
      <alignment horizontal="center" vertical="center" readingOrder="1"/>
    </xf>
    <xf numFmtId="3" fontId="19" fillId="6" borderId="2" xfId="1" applyNumberFormat="1" applyFont="1" applyFill="1" applyBorder="1" applyAlignment="1">
      <alignment horizontal="center" vertical="center" wrapText="1" readingOrder="1"/>
    </xf>
    <xf numFmtId="3" fontId="7" fillId="7" borderId="3" xfId="1" applyNumberFormat="1" applyFont="1" applyFill="1" applyBorder="1" applyAlignment="1">
      <alignment horizontal="center" vertical="center" wrapText="1" readingOrder="1"/>
    </xf>
    <xf numFmtId="3" fontId="12" fillId="8" borderId="3" xfId="1" applyNumberFormat="1" applyFont="1" applyFill="1" applyBorder="1" applyAlignment="1">
      <alignment horizontal="center" vertical="center" wrapText="1" readingOrder="1"/>
    </xf>
    <xf numFmtId="0" fontId="4" fillId="0" borderId="3" xfId="0" applyFont="1" applyBorder="1"/>
    <xf numFmtId="3" fontId="7" fillId="3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25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3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wrapText="1"/>
    </xf>
    <xf numFmtId="3" fontId="7" fillId="3" borderId="3" xfId="0" applyNumberFormat="1" applyFont="1" applyFill="1" applyBorder="1"/>
    <xf numFmtId="0" fontId="7" fillId="0" borderId="3" xfId="0" applyFont="1" applyFill="1" applyBorder="1" applyAlignment="1">
      <alignment horizontal="right" vertical="center" wrapText="1"/>
    </xf>
    <xf numFmtId="0" fontId="26" fillId="2" borderId="0" xfId="0" applyFont="1" applyFill="1" applyBorder="1" applyAlignment="1">
      <alignment horizontal="center" vertical="center" wrapText="1"/>
    </xf>
    <xf numFmtId="3" fontId="24" fillId="4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17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 readingOrder="2"/>
    </xf>
    <xf numFmtId="0" fontId="15" fillId="0" borderId="11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 readingOrder="2"/>
    </xf>
    <xf numFmtId="0" fontId="19" fillId="6" borderId="3" xfId="0" applyFont="1" applyFill="1" applyBorder="1" applyAlignment="1">
      <alignment horizontal="center" vertical="center" wrapText="1" readingOrder="2"/>
    </xf>
    <xf numFmtId="3" fontId="4" fillId="5" borderId="3" xfId="0" applyNumberFormat="1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center" vertical="center" textRotation="90" wrapText="1" readingOrder="2"/>
    </xf>
    <xf numFmtId="0" fontId="8" fillId="0" borderId="0" xfId="0" applyFont="1" applyAlignment="1">
      <alignment horizontal="center" vertical="center" wrapText="1" readingOrder="2"/>
    </xf>
    <xf numFmtId="0" fontId="19" fillId="6" borderId="4" xfId="0" applyFont="1" applyFill="1" applyBorder="1" applyAlignment="1">
      <alignment horizontal="center" vertical="center" wrapText="1" readingOrder="2"/>
    </xf>
    <xf numFmtId="0" fontId="19" fillId="6" borderId="5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horizontal="center" vertical="center" textRotation="90" wrapText="1" readingOrder="2"/>
    </xf>
    <xf numFmtId="0" fontId="4" fillId="5" borderId="3" xfId="0" applyFont="1" applyFill="1" applyBorder="1" applyAlignment="1">
      <alignment horizontal="center" vertical="center" textRotation="90" wrapText="1" readingOrder="2"/>
    </xf>
    <xf numFmtId="0" fontId="19" fillId="6" borderId="12" xfId="0" applyFont="1" applyFill="1" applyBorder="1" applyAlignment="1">
      <alignment horizontal="center" vertical="center" wrapText="1" readingOrder="2"/>
    </xf>
    <xf numFmtId="0" fontId="19" fillId="6" borderId="8" xfId="0" applyFont="1" applyFill="1" applyBorder="1" applyAlignment="1">
      <alignment horizontal="center" vertical="center" wrapText="1" readingOrder="2"/>
    </xf>
    <xf numFmtId="0" fontId="19" fillId="6" borderId="11" xfId="0" applyFont="1" applyFill="1" applyBorder="1" applyAlignment="1">
      <alignment horizontal="center" vertical="center" wrapText="1" readingOrder="2"/>
    </xf>
    <xf numFmtId="0" fontId="19" fillId="6" borderId="9" xfId="0" applyFont="1" applyFill="1" applyBorder="1" applyAlignment="1">
      <alignment horizontal="center" vertical="center" wrapText="1" readingOrder="2"/>
    </xf>
    <xf numFmtId="0" fontId="19" fillId="6" borderId="0" xfId="0" applyFont="1" applyFill="1" applyBorder="1" applyAlignment="1">
      <alignment horizontal="center" vertical="center" wrapText="1" readingOrder="2"/>
    </xf>
    <xf numFmtId="0" fontId="19" fillId="6" borderId="10" xfId="0" applyFont="1" applyFill="1" applyBorder="1" applyAlignment="1">
      <alignment horizontal="center" vertical="center" wrapText="1" readingOrder="2"/>
    </xf>
    <xf numFmtId="0" fontId="19" fillId="6" borderId="13" xfId="0" applyFont="1" applyFill="1" applyBorder="1" applyAlignment="1">
      <alignment horizontal="center" vertical="center" wrapText="1" readingOrder="2"/>
    </xf>
    <xf numFmtId="0" fontId="19" fillId="6" borderId="14" xfId="0" applyFont="1" applyFill="1" applyBorder="1" applyAlignment="1">
      <alignment horizontal="center" vertical="center" wrapText="1" readingOrder="2"/>
    </xf>
    <xf numFmtId="0" fontId="19" fillId="6" borderId="15" xfId="0" applyFont="1" applyFill="1" applyBorder="1" applyAlignment="1">
      <alignment horizontal="center" vertical="center" wrapText="1" readingOrder="2"/>
    </xf>
    <xf numFmtId="0" fontId="19" fillId="6" borderId="12" xfId="0" applyFont="1" applyFill="1" applyBorder="1" applyAlignment="1">
      <alignment horizontal="center" vertical="center" wrapText="1" readingOrder="1"/>
    </xf>
    <xf numFmtId="0" fontId="19" fillId="6" borderId="11" xfId="0" applyFont="1" applyFill="1" applyBorder="1" applyAlignment="1">
      <alignment horizontal="center" vertical="center" wrapText="1" readingOrder="1"/>
    </xf>
    <xf numFmtId="0" fontId="19" fillId="6" borderId="9" xfId="0" applyFont="1" applyFill="1" applyBorder="1" applyAlignment="1">
      <alignment horizontal="center" vertical="center" wrapText="1" readingOrder="1"/>
    </xf>
    <xf numFmtId="0" fontId="19" fillId="6" borderId="8" xfId="0" applyFont="1" applyFill="1" applyBorder="1" applyAlignment="1">
      <alignment horizontal="center" vertical="center" wrapText="1" readingOrder="1"/>
    </xf>
    <xf numFmtId="0" fontId="19" fillId="6" borderId="0" xfId="0" applyFont="1" applyFill="1" applyBorder="1" applyAlignment="1">
      <alignment horizontal="center" vertical="center" wrapText="1" readingOrder="1"/>
    </xf>
    <xf numFmtId="0" fontId="19" fillId="6" borderId="10" xfId="0" applyFont="1" applyFill="1" applyBorder="1" applyAlignment="1">
      <alignment horizontal="center" vertical="center" wrapText="1" readingOrder="1"/>
    </xf>
    <xf numFmtId="0" fontId="19" fillId="6" borderId="13" xfId="0" applyFont="1" applyFill="1" applyBorder="1" applyAlignment="1">
      <alignment horizontal="center" vertical="center" wrapText="1" readingOrder="1"/>
    </xf>
    <xf numFmtId="0" fontId="19" fillId="6" borderId="14" xfId="0" applyFont="1" applyFill="1" applyBorder="1" applyAlignment="1">
      <alignment horizontal="center" vertical="center" wrapText="1" readingOrder="1"/>
    </xf>
    <xf numFmtId="0" fontId="19" fillId="6" borderId="15" xfId="0" applyFont="1" applyFill="1" applyBorder="1" applyAlignment="1">
      <alignment horizontal="center" vertical="center" wrapText="1" readingOrder="1"/>
    </xf>
    <xf numFmtId="0" fontId="13" fillId="0" borderId="14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 readingOrder="2"/>
    </xf>
    <xf numFmtId="0" fontId="19" fillId="6" borderId="2" xfId="0" applyFont="1" applyFill="1" applyBorder="1" applyAlignment="1">
      <alignment horizontal="center" vertical="center" wrapText="1" readingOrder="1"/>
    </xf>
    <xf numFmtId="0" fontId="19" fillId="6" borderId="7" xfId="0" applyFont="1" applyFill="1" applyBorder="1" applyAlignment="1">
      <alignment horizontal="center" vertical="center" wrapText="1" readingOrder="1"/>
    </xf>
    <xf numFmtId="0" fontId="19" fillId="6" borderId="1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9" fillId="6" borderId="6" xfId="0" applyFont="1" applyFill="1" applyBorder="1" applyAlignment="1">
      <alignment horizontal="center" vertical="center" wrapText="1" readingOrder="1"/>
    </xf>
    <xf numFmtId="0" fontId="19" fillId="6" borderId="4" xfId="0" applyFont="1" applyFill="1" applyBorder="1" applyAlignment="1">
      <alignment horizontal="center" vertical="center" wrapText="1" readingOrder="1"/>
    </xf>
    <xf numFmtId="0" fontId="19" fillId="6" borderId="5" xfId="0" applyFont="1" applyFill="1" applyBorder="1" applyAlignment="1">
      <alignment horizontal="center" vertical="center" wrapText="1" readingOrder="1"/>
    </xf>
    <xf numFmtId="0" fontId="19" fillId="6" borderId="2" xfId="0" applyFont="1" applyFill="1" applyBorder="1" applyAlignment="1">
      <alignment horizontal="center" vertical="center" wrapText="1" readingOrder="2"/>
    </xf>
    <xf numFmtId="0" fontId="19" fillId="6" borderId="7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 readingOrder="1"/>
    </xf>
    <xf numFmtId="0" fontId="6" fillId="6" borderId="7" xfId="0" applyFont="1" applyFill="1" applyBorder="1" applyAlignment="1">
      <alignment horizontal="center" vertical="center" wrapText="1" readingOrder="1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 readingOrder="1"/>
    </xf>
    <xf numFmtId="9" fontId="6" fillId="2" borderId="1" xfId="0" applyNumberFormat="1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15" fillId="0" borderId="0" xfId="0" applyFont="1" applyAlignment="1">
      <alignment horizontal="right" vertical="center" wrapText="1" readingOrder="1"/>
    </xf>
    <xf numFmtId="0" fontId="15" fillId="0" borderId="0" xfId="0" applyFont="1" applyAlignment="1">
      <alignment horizontal="left" vertical="center" wrapText="1" readingOrder="1"/>
    </xf>
    <xf numFmtId="0" fontId="6" fillId="6" borderId="2" xfId="0" applyFont="1" applyFill="1" applyBorder="1" applyAlignment="1">
      <alignment horizontal="center" vertical="center" wrapText="1" readingOrder="2"/>
    </xf>
    <xf numFmtId="0" fontId="6" fillId="6" borderId="7" xfId="0" applyFont="1" applyFill="1" applyBorder="1" applyAlignment="1">
      <alignment horizontal="center" vertical="center" wrapText="1" readingOrder="2"/>
    </xf>
    <xf numFmtId="0" fontId="6" fillId="6" borderId="1" xfId="0" applyFont="1" applyFill="1" applyBorder="1" applyAlignment="1">
      <alignment horizontal="center" vertical="center" wrapText="1" readingOrder="2"/>
    </xf>
    <xf numFmtId="0" fontId="6" fillId="6" borderId="6" xfId="0" applyFont="1" applyFill="1" applyBorder="1" applyAlignment="1">
      <alignment horizontal="center" vertical="center" wrapText="1" readingOrder="1"/>
    </xf>
    <xf numFmtId="0" fontId="6" fillId="6" borderId="4" xfId="0" applyFont="1" applyFill="1" applyBorder="1" applyAlignment="1">
      <alignment horizontal="center" vertical="center" wrapText="1" readingOrder="1"/>
    </xf>
    <xf numFmtId="0" fontId="6" fillId="6" borderId="5" xfId="0" applyFont="1" applyFill="1" applyBorder="1" applyAlignment="1">
      <alignment horizontal="center" vertical="center" wrapText="1" readingOrder="1"/>
    </xf>
    <xf numFmtId="0" fontId="19" fillId="6" borderId="1" xfId="0" applyFont="1" applyFill="1" applyBorder="1" applyAlignment="1">
      <alignment horizontal="center" vertical="center" wrapText="1" readingOrder="2"/>
    </xf>
    <xf numFmtId="0" fontId="19" fillId="6" borderId="6" xfId="0" applyFont="1" applyFill="1" applyBorder="1" applyAlignment="1">
      <alignment horizontal="center" vertical="center" wrapText="1" readingOrder="2"/>
    </xf>
    <xf numFmtId="0" fontId="15" fillId="0" borderId="11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 readingOrder="2"/>
    </xf>
    <xf numFmtId="0" fontId="22" fillId="0" borderId="11" xfId="0" applyFont="1" applyBorder="1" applyAlignment="1">
      <alignment horizontal="left" vertical="center" wrapText="1" readingOrder="2"/>
    </xf>
    <xf numFmtId="0" fontId="22" fillId="0" borderId="0" xfId="0" applyFont="1" applyBorder="1" applyAlignment="1">
      <alignment horizontal="left" vertical="top" wrapText="1" readingOrder="1"/>
    </xf>
    <xf numFmtId="0" fontId="22" fillId="0" borderId="0" xfId="0" applyFont="1" applyBorder="1" applyAlignment="1">
      <alignment horizontal="left" vertical="center" wrapText="1" readingOrder="2"/>
    </xf>
    <xf numFmtId="0" fontId="19" fillId="6" borderId="7" xfId="0" applyFont="1" applyFill="1" applyBorder="1" applyAlignment="1">
      <alignment horizontal="center" vertical="top" wrapText="1" readingOrder="2"/>
    </xf>
    <xf numFmtId="0" fontId="19" fillId="6" borderId="1" xfId="0" applyFont="1" applyFill="1" applyBorder="1" applyAlignment="1">
      <alignment horizontal="center" vertical="top" wrapText="1" readingOrder="2"/>
    </xf>
    <xf numFmtId="0" fontId="22" fillId="0" borderId="11" xfId="0" applyFont="1" applyBorder="1" applyAlignment="1">
      <alignment horizontal="right" vertical="center" wrapText="1" readingOrder="2"/>
    </xf>
    <xf numFmtId="3" fontId="19" fillId="6" borderId="2" xfId="1" applyNumberFormat="1" applyFont="1" applyFill="1" applyBorder="1" applyAlignment="1">
      <alignment horizontal="center" vertical="center" wrapText="1" readingOrder="1"/>
    </xf>
    <xf numFmtId="3" fontId="19" fillId="6" borderId="1" xfId="1" applyNumberFormat="1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horizontal="right" vertical="top" wrapText="1" readingOrder="2"/>
    </xf>
    <xf numFmtId="0" fontId="19" fillId="6" borderId="2" xfId="0" applyFont="1" applyFill="1" applyBorder="1" applyAlignment="1">
      <alignment horizontal="center" wrapText="1" readingOrder="2"/>
    </xf>
    <xf numFmtId="0" fontId="19" fillId="6" borderId="7" xfId="0" applyFont="1" applyFill="1" applyBorder="1" applyAlignment="1">
      <alignment horizontal="center" wrapText="1" readingOrder="2"/>
    </xf>
  </cellXfs>
  <cellStyles count="5">
    <cellStyle name="Comma" xfId="1" builtinId="3"/>
    <cellStyle name="Hyperlink" xfId="2" builtinId="8"/>
    <cellStyle name="Normal" xfId="0" builtinId="0"/>
    <cellStyle name="Normal 2" xfId="3"/>
    <cellStyle name="Percent" xfId="4" builtinId="5"/>
  </cellStyles>
  <dxfs count="0"/>
  <tableStyles count="0" defaultTableStyle="TableStyleMedium9" defaultPivotStyle="PivotStyleLight16"/>
  <colors>
    <mruColors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</xdr:col>
      <xdr:colOff>1895475</xdr:colOff>
      <xdr:row>1</xdr:row>
      <xdr:rowOff>276225</xdr:rowOff>
    </xdr:to>
    <xdr:pic>
      <xdr:nvPicPr>
        <xdr:cNvPr id="1283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34350" y="571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600075</xdr:colOff>
      <xdr:row>1</xdr:row>
      <xdr:rowOff>295275</xdr:rowOff>
    </xdr:to>
    <xdr:pic>
      <xdr:nvPicPr>
        <xdr:cNvPr id="1552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341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685800</xdr:colOff>
      <xdr:row>1</xdr:row>
      <xdr:rowOff>238125</xdr:rowOff>
    </xdr:to>
    <xdr:pic>
      <xdr:nvPicPr>
        <xdr:cNvPr id="1654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198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685800</xdr:colOff>
      <xdr:row>1</xdr:row>
      <xdr:rowOff>238125</xdr:rowOff>
    </xdr:to>
    <xdr:pic>
      <xdr:nvPicPr>
        <xdr:cNvPr id="17559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100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209550</xdr:colOff>
      <xdr:row>1</xdr:row>
      <xdr:rowOff>190500</xdr:rowOff>
    </xdr:to>
    <xdr:pic>
      <xdr:nvPicPr>
        <xdr:cNvPr id="18580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696300" y="666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0</xdr:col>
      <xdr:colOff>1933575</xdr:colOff>
      <xdr:row>1</xdr:row>
      <xdr:rowOff>228600</xdr:rowOff>
    </xdr:to>
    <xdr:pic>
      <xdr:nvPicPr>
        <xdr:cNvPr id="11443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86675" y="95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685800</xdr:colOff>
      <xdr:row>1</xdr:row>
      <xdr:rowOff>47625</xdr:rowOff>
    </xdr:to>
    <xdr:pic>
      <xdr:nvPicPr>
        <xdr:cNvPr id="19599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10100" y="762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590550</xdr:colOff>
      <xdr:row>1</xdr:row>
      <xdr:rowOff>238125</xdr:rowOff>
    </xdr:to>
    <xdr:pic>
      <xdr:nvPicPr>
        <xdr:cNvPr id="20620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007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0</xdr:col>
      <xdr:colOff>1971675</xdr:colOff>
      <xdr:row>1</xdr:row>
      <xdr:rowOff>238125</xdr:rowOff>
    </xdr:to>
    <xdr:pic>
      <xdr:nvPicPr>
        <xdr:cNvPr id="21640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48700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0</xdr:col>
      <xdr:colOff>1971675</xdr:colOff>
      <xdr:row>1</xdr:row>
      <xdr:rowOff>238125</xdr:rowOff>
    </xdr:to>
    <xdr:pic>
      <xdr:nvPicPr>
        <xdr:cNvPr id="22664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34550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0</xdr:col>
      <xdr:colOff>1971675</xdr:colOff>
      <xdr:row>1</xdr:row>
      <xdr:rowOff>238125</xdr:rowOff>
    </xdr:to>
    <xdr:pic>
      <xdr:nvPicPr>
        <xdr:cNvPr id="23688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0562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0</xdr:col>
      <xdr:colOff>2000250</xdr:colOff>
      <xdr:row>1</xdr:row>
      <xdr:rowOff>295275</xdr:rowOff>
    </xdr:to>
    <xdr:pic>
      <xdr:nvPicPr>
        <xdr:cNvPr id="9411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2957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1895475</xdr:colOff>
      <xdr:row>1</xdr:row>
      <xdr:rowOff>228600</xdr:rowOff>
    </xdr:to>
    <xdr:pic>
      <xdr:nvPicPr>
        <xdr:cNvPr id="24711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34475" y="95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295275</xdr:colOff>
      <xdr:row>1</xdr:row>
      <xdr:rowOff>219075</xdr:rowOff>
    </xdr:to>
    <xdr:pic>
      <xdr:nvPicPr>
        <xdr:cNvPr id="26634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95900" y="857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0</xdr:col>
      <xdr:colOff>1924050</xdr:colOff>
      <xdr:row>1</xdr:row>
      <xdr:rowOff>361950</xdr:rowOff>
    </xdr:to>
    <xdr:pic>
      <xdr:nvPicPr>
        <xdr:cNvPr id="27656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458050" y="1428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2</xdr:col>
      <xdr:colOff>1228725</xdr:colOff>
      <xdr:row>1</xdr:row>
      <xdr:rowOff>352425</xdr:rowOff>
    </xdr:to>
    <xdr:pic>
      <xdr:nvPicPr>
        <xdr:cNvPr id="10419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38650" y="762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0</xdr:col>
      <xdr:colOff>2000250</xdr:colOff>
      <xdr:row>1</xdr:row>
      <xdr:rowOff>295275</xdr:rowOff>
    </xdr:to>
    <xdr:pic>
      <xdr:nvPicPr>
        <xdr:cNvPr id="1246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91450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304800</xdr:colOff>
      <xdr:row>1</xdr:row>
      <xdr:rowOff>314325</xdr:rowOff>
    </xdr:to>
    <xdr:pic>
      <xdr:nvPicPr>
        <xdr:cNvPr id="13480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24775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1</xdr:col>
      <xdr:colOff>314325</xdr:colOff>
      <xdr:row>1</xdr:row>
      <xdr:rowOff>104775</xdr:rowOff>
    </xdr:to>
    <xdr:pic>
      <xdr:nvPicPr>
        <xdr:cNvPr id="25620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10275" y="1143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0</xdr:col>
      <xdr:colOff>1971675</xdr:colOff>
      <xdr:row>1</xdr:row>
      <xdr:rowOff>314325</xdr:rowOff>
    </xdr:to>
    <xdr:pic>
      <xdr:nvPicPr>
        <xdr:cNvPr id="14503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95900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952500</xdr:colOff>
      <xdr:row>1</xdr:row>
      <xdr:rowOff>0</xdr:rowOff>
    </xdr:to>
    <xdr:pic>
      <xdr:nvPicPr>
        <xdr:cNvPr id="7364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29200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1</xdr:col>
      <xdr:colOff>952500</xdr:colOff>
      <xdr:row>0</xdr:row>
      <xdr:rowOff>676275</xdr:rowOff>
    </xdr:to>
    <xdr:pic>
      <xdr:nvPicPr>
        <xdr:cNvPr id="8387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38725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rightToLeft="1" tabSelected="1" workbookViewId="0">
      <selection activeCell="E1" sqref="E1"/>
    </sheetView>
  </sheetViews>
  <sheetFormatPr defaultRowHeight="12.75"/>
  <cols>
    <col min="1" max="1" width="10.7109375" style="25" customWidth="1"/>
    <col min="2" max="3" width="60.7109375" style="25" customWidth="1"/>
    <col min="4" max="4" width="10.7109375" style="25" customWidth="1"/>
    <col min="5" max="16384" width="9.140625" style="25"/>
  </cols>
  <sheetData>
    <row r="1" spans="1:4" ht="35.1" customHeight="1">
      <c r="C1" s="195" t="s">
        <v>372</v>
      </c>
      <c r="D1" s="195"/>
    </row>
    <row r="2" spans="1:4" ht="35.1" customHeight="1">
      <c r="C2" s="194" t="s">
        <v>373</v>
      </c>
      <c r="D2" s="194"/>
    </row>
    <row r="3" spans="1:4" ht="30">
      <c r="A3" s="10" t="s">
        <v>0</v>
      </c>
      <c r="B3" s="10" t="s">
        <v>1</v>
      </c>
      <c r="C3" s="10" t="s">
        <v>2</v>
      </c>
      <c r="D3" s="10" t="s">
        <v>3</v>
      </c>
    </row>
    <row r="4" spans="1:4" ht="35.1" customHeight="1">
      <c r="A4" s="137">
        <v>1</v>
      </c>
      <c r="B4" s="138" t="s">
        <v>76</v>
      </c>
      <c r="C4" s="139" t="s">
        <v>75</v>
      </c>
      <c r="D4" s="140">
        <v>1</v>
      </c>
    </row>
    <row r="5" spans="1:4" ht="35.1" customHeight="1">
      <c r="A5" s="141">
        <v>2</v>
      </c>
      <c r="B5" s="142" t="s">
        <v>302</v>
      </c>
      <c r="C5" s="143" t="s">
        <v>375</v>
      </c>
      <c r="D5" s="144">
        <v>2</v>
      </c>
    </row>
    <row r="6" spans="1:4" ht="35.1" customHeight="1">
      <c r="A6" s="137">
        <v>3</v>
      </c>
      <c r="B6" s="138" t="s">
        <v>97</v>
      </c>
      <c r="C6" s="139" t="s">
        <v>77</v>
      </c>
      <c r="D6" s="140">
        <v>3</v>
      </c>
    </row>
    <row r="7" spans="1:4" ht="35.1" customHeight="1">
      <c r="A7" s="141">
        <v>4</v>
      </c>
      <c r="B7" s="142" t="s">
        <v>79</v>
      </c>
      <c r="C7" s="143" t="s">
        <v>78</v>
      </c>
      <c r="D7" s="144">
        <v>4</v>
      </c>
    </row>
    <row r="8" spans="1:4" ht="35.1" customHeight="1">
      <c r="A8" s="137">
        <v>5</v>
      </c>
      <c r="B8" s="147" t="s">
        <v>374</v>
      </c>
      <c r="C8" s="148" t="s">
        <v>309</v>
      </c>
      <c r="D8" s="140">
        <v>5</v>
      </c>
    </row>
    <row r="9" spans="1:4" ht="35.1" customHeight="1">
      <c r="A9" s="141">
        <v>6</v>
      </c>
      <c r="B9" s="145" t="s">
        <v>81</v>
      </c>
      <c r="C9" s="146" t="s">
        <v>80</v>
      </c>
      <c r="D9" s="144">
        <v>6</v>
      </c>
    </row>
    <row r="10" spans="1:4" ht="35.1" customHeight="1">
      <c r="A10" s="137">
        <v>7</v>
      </c>
      <c r="B10" s="147" t="s">
        <v>83</v>
      </c>
      <c r="C10" s="148" t="s">
        <v>82</v>
      </c>
      <c r="D10" s="140">
        <v>7</v>
      </c>
    </row>
    <row r="11" spans="1:4" ht="35.1" customHeight="1">
      <c r="A11" s="141">
        <v>8</v>
      </c>
      <c r="B11" s="145" t="s">
        <v>299</v>
      </c>
      <c r="C11" s="146" t="s">
        <v>84</v>
      </c>
      <c r="D11" s="144">
        <v>8</v>
      </c>
    </row>
    <row r="12" spans="1:4" ht="35.1" customHeight="1">
      <c r="A12" s="137">
        <v>9</v>
      </c>
      <c r="B12" s="147" t="s">
        <v>85</v>
      </c>
      <c r="C12" s="148" t="s">
        <v>226</v>
      </c>
      <c r="D12" s="140">
        <v>9</v>
      </c>
    </row>
    <row r="13" spans="1:4" ht="35.1" customHeight="1">
      <c r="A13" s="141">
        <v>10</v>
      </c>
      <c r="B13" s="145" t="s">
        <v>87</v>
      </c>
      <c r="C13" s="146" t="s">
        <v>86</v>
      </c>
      <c r="D13" s="144">
        <v>10</v>
      </c>
    </row>
    <row r="14" spans="1:4" ht="35.1" customHeight="1">
      <c r="A14" s="137">
        <v>11</v>
      </c>
      <c r="B14" s="147" t="s">
        <v>297</v>
      </c>
      <c r="C14" s="148" t="s">
        <v>298</v>
      </c>
      <c r="D14" s="140">
        <v>11</v>
      </c>
    </row>
    <row r="15" spans="1:4" ht="35.1" customHeight="1">
      <c r="A15" s="141">
        <v>12</v>
      </c>
      <c r="B15" s="145" t="s">
        <v>377</v>
      </c>
      <c r="C15" s="146" t="s">
        <v>376</v>
      </c>
      <c r="D15" s="144">
        <v>12</v>
      </c>
    </row>
    <row r="16" spans="1:4" ht="35.1" customHeight="1">
      <c r="A16" s="137">
        <v>13</v>
      </c>
      <c r="B16" s="147" t="s">
        <v>89</v>
      </c>
      <c r="C16" s="148" t="s">
        <v>88</v>
      </c>
      <c r="D16" s="140">
        <v>13</v>
      </c>
    </row>
    <row r="17" spans="1:4" ht="35.1" customHeight="1">
      <c r="A17" s="141">
        <v>14</v>
      </c>
      <c r="B17" s="145" t="s">
        <v>300</v>
      </c>
      <c r="C17" s="146" t="s">
        <v>90</v>
      </c>
      <c r="D17" s="144">
        <v>14</v>
      </c>
    </row>
    <row r="18" spans="1:4" ht="35.1" customHeight="1">
      <c r="A18" s="137">
        <v>15</v>
      </c>
      <c r="B18" s="147" t="s">
        <v>92</v>
      </c>
      <c r="C18" s="148" t="s">
        <v>91</v>
      </c>
      <c r="D18" s="140">
        <v>15</v>
      </c>
    </row>
    <row r="19" spans="1:4" ht="35.1" customHeight="1">
      <c r="A19" s="141">
        <v>16</v>
      </c>
      <c r="B19" s="145" t="s">
        <v>342</v>
      </c>
      <c r="C19" s="146" t="s">
        <v>378</v>
      </c>
      <c r="D19" s="144">
        <v>16</v>
      </c>
    </row>
    <row r="20" spans="1:4" ht="35.1" customHeight="1">
      <c r="A20" s="137">
        <v>17</v>
      </c>
      <c r="B20" s="147" t="s">
        <v>348</v>
      </c>
      <c r="C20" s="148" t="s">
        <v>379</v>
      </c>
      <c r="D20" s="140">
        <v>17</v>
      </c>
    </row>
    <row r="21" spans="1:4" ht="35.1" customHeight="1">
      <c r="A21" s="141">
        <v>18</v>
      </c>
      <c r="B21" s="145" t="s">
        <v>350</v>
      </c>
      <c r="C21" s="146" t="s">
        <v>380</v>
      </c>
      <c r="D21" s="144">
        <v>18</v>
      </c>
    </row>
    <row r="22" spans="1:4" ht="35.1" customHeight="1">
      <c r="A22" s="137">
        <v>19</v>
      </c>
      <c r="B22" s="147" t="s">
        <v>382</v>
      </c>
      <c r="C22" s="148" t="s">
        <v>381</v>
      </c>
      <c r="D22" s="140">
        <v>19</v>
      </c>
    </row>
    <row r="23" spans="1:4" ht="26.25" customHeight="1">
      <c r="A23" s="141">
        <v>20</v>
      </c>
      <c r="B23" s="151" t="s">
        <v>354</v>
      </c>
      <c r="C23" s="152" t="s">
        <v>383</v>
      </c>
      <c r="D23" s="144">
        <v>20</v>
      </c>
    </row>
    <row r="24" spans="1:4" ht="24.75" customHeight="1">
      <c r="A24" s="137">
        <v>21</v>
      </c>
      <c r="B24" s="149" t="s">
        <v>357</v>
      </c>
      <c r="C24" s="150" t="s">
        <v>358</v>
      </c>
      <c r="D24" s="140">
        <v>21</v>
      </c>
    </row>
  </sheetData>
  <mergeCells count="2">
    <mergeCell ref="C2:D2"/>
    <mergeCell ref="C1:D1"/>
  </mergeCells>
  <hyperlinks>
    <hyperlink ref="B4:C4" location="'1'!A1" display="خلاصة عامة"/>
    <hyperlink ref="B5:C5" location="'2'!A1" display="إجمالي الحجاج لعام 1436"/>
    <hyperlink ref="B6:C6" location="'3'!A1" display="إجمالي عدد الحجاج خلال عشر سنوات"/>
    <hyperlink ref="B7:C7" location="'4'!A1" display="عدد الحجاج من الداخل ومن الخارج خلال عشر سنوات"/>
    <hyperlink ref="B9:C9" location="'6'!A1" display="الحجاج من الداخل حسب الجنس وطريق القدوم"/>
    <hyperlink ref="B10:C10" location="'7'!A1" display="توافد الحجاج من الداخل (سعوديون وغير سعوديين) حسب طريق القدوم"/>
    <hyperlink ref="B11:C11" location="'8'!A1" display="توافد الحجاج السعوديون من الداخل إلى مكة المكرمة خلال الفترة من إلى حسب طريق القدوم"/>
    <hyperlink ref="B12:C12" location="'9'!A1" display="الحجاج غير السعوديين من الداخل للعام مصنفين حسب الجنس والجنسية"/>
    <hyperlink ref="B13:C13" location="'10'!A1" display="الحجاج غير السعوديين من الداخل للعام حسب طريق القدوم مصنفين حسب جنسياتهم"/>
    <hyperlink ref="B14:C14" location="'11'!A1" display="الحجاج غير السعوديين من الداخل للعام خلال الفترة من إلى مصنفين حسب جنسياتهم"/>
    <hyperlink ref="B15:C15" location="'12'!A1" display="مقارنة اعداد حجاج الداخل من غير السعوديين مصنفين حسب جنسياتهم بين العام الحالى و السابق بين 1437هـ وعام 1438هـ"/>
    <hyperlink ref="B16:C16" location="'13'!A1" display="مقارنة أعداد السيارات الناقلة لحجاج الداخل إلى مدينة مكة المكرمة حسب نوع السيارة بين عامين"/>
    <hyperlink ref="B17:C17" location="'14'!A1" display="عدد السيارات الناقلة لحجاج الداخل إلى مكة خلال الفترة من إلى حسب نوع السيارة"/>
    <hyperlink ref="B18:C18" location="'15'!A1" display="عدد السيارات الناقلة لحجاج الداخل إلى مكة حسب نوع السيارة وطريق القدوم"/>
    <hyperlink ref="B19:C19" location="'16'!A1" display="الحجاج من الخارج لعام 1438هـ  موزعين حسب الجنس وطريقة القدوم"/>
    <hyperlink ref="B20:C20" location="'17'!A1" display="الحجاج من الخارج لعام 1438هـ موزعين حسب الجنس وتاريخ القدوم"/>
    <hyperlink ref="B21:C21" location="'18'!A1" display="الحجاج من الخارج لعام 1438هـ موزعين حسب الجنس وتاريخ وطريقة القدوم"/>
    <hyperlink ref="B22:C22" location="'19'!A1" display="مقارنة اعداد حجاج الخارج بين عامى الحالى والسابق حسب طريقة القدوم بين عام 1437هـ وعام 1438هـ"/>
    <hyperlink ref="B8:C8" location="'5'!A1" display="'5'!A1"/>
    <hyperlink ref="B23:C23" location="'20'!A1" display="مقارنة أعداد حجاج الخارج بين عام 1438هـ وعام 1437هـ حسب مجموعات الدول"/>
    <hyperlink ref="B24:C24" location="'21'!A1" display="عدد القوى العاملة في خدمة الحجاج حسب الجنس واسم القطاع لعام 1438هـ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rightToLeft="1" workbookViewId="0">
      <selection activeCell="G1" sqref="G1"/>
    </sheetView>
  </sheetViews>
  <sheetFormatPr defaultRowHeight="12.75"/>
  <cols>
    <col min="1" max="4" width="20.5703125" customWidth="1"/>
    <col min="5" max="5" width="21.42578125" customWidth="1"/>
    <col min="6" max="6" width="26.85546875" customWidth="1"/>
  </cols>
  <sheetData>
    <row r="1" spans="1:7" ht="30" customHeight="1">
      <c r="C1" s="249" t="s">
        <v>325</v>
      </c>
      <c r="D1" s="249"/>
      <c r="E1" s="249"/>
      <c r="F1" s="249"/>
      <c r="G1" s="7" t="s">
        <v>93</v>
      </c>
    </row>
    <row r="2" spans="1:7" ht="30" customHeight="1">
      <c r="C2" s="248" t="s">
        <v>326</v>
      </c>
      <c r="D2" s="248"/>
      <c r="E2" s="248"/>
      <c r="F2" s="248"/>
    </row>
    <row r="3" spans="1:7" ht="20.100000000000001" customHeight="1">
      <c r="A3" s="238" t="s">
        <v>161</v>
      </c>
      <c r="B3" s="250" t="s">
        <v>284</v>
      </c>
      <c r="C3" s="251"/>
      <c r="D3" s="252"/>
      <c r="E3" s="253" t="s">
        <v>327</v>
      </c>
      <c r="F3" s="238" t="s">
        <v>165</v>
      </c>
    </row>
    <row r="4" spans="1:7" ht="13.5" customHeight="1">
      <c r="A4" s="239"/>
      <c r="B4" s="168" t="s">
        <v>162</v>
      </c>
      <c r="C4" s="168" t="s">
        <v>163</v>
      </c>
      <c r="D4" s="168" t="s">
        <v>164</v>
      </c>
      <c r="E4" s="254"/>
      <c r="F4" s="239"/>
    </row>
    <row r="5" spans="1:7" ht="15" customHeight="1">
      <c r="A5" s="240"/>
      <c r="B5" s="169" t="s">
        <v>40</v>
      </c>
      <c r="C5" s="169" t="s">
        <v>41</v>
      </c>
      <c r="D5" s="169" t="s">
        <v>27</v>
      </c>
      <c r="E5" s="169" t="s">
        <v>45</v>
      </c>
      <c r="F5" s="240"/>
    </row>
    <row r="6" spans="1:7" ht="20.100000000000001" customHeight="1">
      <c r="A6" s="62" t="s">
        <v>126</v>
      </c>
      <c r="B6" s="63">
        <v>26968</v>
      </c>
      <c r="C6" s="63">
        <v>17346</v>
      </c>
      <c r="D6" s="63">
        <f>SUM(B6:C6)</f>
        <v>44314</v>
      </c>
      <c r="E6" s="44">
        <f>D6/$D$27</f>
        <v>0.40671463710121519</v>
      </c>
      <c r="F6" s="62" t="s">
        <v>144</v>
      </c>
    </row>
    <row r="7" spans="1:7" ht="20.100000000000001" customHeight="1">
      <c r="A7" s="65" t="s">
        <v>127</v>
      </c>
      <c r="B7" s="66">
        <v>9282</v>
      </c>
      <c r="C7" s="66">
        <v>3556</v>
      </c>
      <c r="D7" s="66">
        <f t="shared" ref="D7:D27" si="0">SUM(B7:C7)</f>
        <v>12838</v>
      </c>
      <c r="E7" s="67">
        <f t="shared" ref="E7:E26" si="1">D7/$D$27</f>
        <v>0.1178273798597599</v>
      </c>
      <c r="F7" s="65" t="s">
        <v>145</v>
      </c>
    </row>
    <row r="8" spans="1:7" ht="20.100000000000001" customHeight="1">
      <c r="A8" s="62" t="s">
        <v>129</v>
      </c>
      <c r="B8" s="63">
        <v>8628</v>
      </c>
      <c r="C8" s="63">
        <v>3691</v>
      </c>
      <c r="D8" s="63">
        <f t="shared" si="0"/>
        <v>12319</v>
      </c>
      <c r="E8" s="64">
        <f t="shared" si="1"/>
        <v>0.1130639891332281</v>
      </c>
      <c r="F8" s="62" t="s">
        <v>147</v>
      </c>
    </row>
    <row r="9" spans="1:7" ht="20.100000000000001" customHeight="1">
      <c r="A9" s="65" t="s">
        <v>128</v>
      </c>
      <c r="B9" s="66">
        <v>6856</v>
      </c>
      <c r="C9" s="66">
        <v>3967</v>
      </c>
      <c r="D9" s="66">
        <f t="shared" si="0"/>
        <v>10823</v>
      </c>
      <c r="E9" s="67">
        <f t="shared" si="1"/>
        <v>9.9333675979294392E-2</v>
      </c>
      <c r="F9" s="65" t="s">
        <v>146</v>
      </c>
    </row>
    <row r="10" spans="1:7" ht="20.100000000000001" customHeight="1">
      <c r="A10" s="62" t="s">
        <v>130</v>
      </c>
      <c r="B10" s="63">
        <v>2988</v>
      </c>
      <c r="C10" s="63">
        <v>1581</v>
      </c>
      <c r="D10" s="63">
        <f t="shared" si="0"/>
        <v>4569</v>
      </c>
      <c r="E10" s="64">
        <f t="shared" si="1"/>
        <v>4.1934358823745368E-2</v>
      </c>
      <c r="F10" s="62" t="s">
        <v>148</v>
      </c>
    </row>
    <row r="11" spans="1:7" ht="20.100000000000001" customHeight="1">
      <c r="A11" s="65" t="s">
        <v>131</v>
      </c>
      <c r="B11" s="66">
        <v>2769</v>
      </c>
      <c r="C11" s="66">
        <v>1679</v>
      </c>
      <c r="D11" s="66">
        <v>4448</v>
      </c>
      <c r="E11" s="67">
        <f t="shared" si="1"/>
        <v>4.0823818789236022E-2</v>
      </c>
      <c r="F11" s="65" t="s">
        <v>149</v>
      </c>
    </row>
    <row r="12" spans="1:7" ht="20.100000000000001" customHeight="1">
      <c r="A12" s="62" t="s">
        <v>132</v>
      </c>
      <c r="B12" s="63">
        <v>3880</v>
      </c>
      <c r="C12" s="63">
        <v>507</v>
      </c>
      <c r="D12" s="63">
        <v>4387</v>
      </c>
      <c r="E12" s="64">
        <f t="shared" si="1"/>
        <v>4.0263959763574289E-2</v>
      </c>
      <c r="F12" s="62" t="s">
        <v>150</v>
      </c>
    </row>
    <row r="13" spans="1:7" ht="20.100000000000001" customHeight="1">
      <c r="A13" s="65" t="s">
        <v>133</v>
      </c>
      <c r="B13" s="66">
        <v>1671</v>
      </c>
      <c r="C13" s="66">
        <v>1194</v>
      </c>
      <c r="D13" s="66">
        <f t="shared" si="0"/>
        <v>2865</v>
      </c>
      <c r="E13" s="67">
        <f t="shared" si="1"/>
        <v>2.6295018172473292E-2</v>
      </c>
      <c r="F13" s="65" t="s">
        <v>151</v>
      </c>
    </row>
    <row r="14" spans="1:7" ht="20.100000000000001" customHeight="1">
      <c r="A14" s="62" t="s">
        <v>134</v>
      </c>
      <c r="B14" s="63">
        <v>947</v>
      </c>
      <c r="C14" s="63">
        <v>998</v>
      </c>
      <c r="D14" s="63">
        <f t="shared" si="0"/>
        <v>1945</v>
      </c>
      <c r="E14" s="64">
        <f t="shared" si="1"/>
        <v>1.7851242703476634E-2</v>
      </c>
      <c r="F14" s="62" t="s">
        <v>152</v>
      </c>
    </row>
    <row r="15" spans="1:7" ht="20.100000000000001" customHeight="1">
      <c r="A15" s="65" t="s">
        <v>137</v>
      </c>
      <c r="B15" s="66">
        <v>580</v>
      </c>
      <c r="C15" s="66">
        <v>391</v>
      </c>
      <c r="D15" s="66">
        <f t="shared" si="0"/>
        <v>971</v>
      </c>
      <c r="E15" s="67">
        <f t="shared" si="1"/>
        <v>8.9118543265171261E-3</v>
      </c>
      <c r="F15" s="65" t="s">
        <v>155</v>
      </c>
    </row>
    <row r="16" spans="1:7" ht="20.100000000000001" customHeight="1">
      <c r="A16" s="62" t="s">
        <v>135</v>
      </c>
      <c r="B16" s="63">
        <v>616</v>
      </c>
      <c r="C16" s="63">
        <v>273</v>
      </c>
      <c r="D16" s="63">
        <f t="shared" si="0"/>
        <v>889</v>
      </c>
      <c r="E16" s="64">
        <f t="shared" si="1"/>
        <v>8.1592569477587275E-3</v>
      </c>
      <c r="F16" s="62" t="s">
        <v>153</v>
      </c>
    </row>
    <row r="17" spans="1:6" ht="20.100000000000001" customHeight="1">
      <c r="A17" s="65" t="s">
        <v>138</v>
      </c>
      <c r="B17" s="66">
        <v>427</v>
      </c>
      <c r="C17" s="66">
        <v>259</v>
      </c>
      <c r="D17" s="66">
        <f t="shared" si="0"/>
        <v>686</v>
      </c>
      <c r="E17" s="67">
        <f t="shared" si="1"/>
        <v>6.2961195344909873E-3</v>
      </c>
      <c r="F17" s="65" t="s">
        <v>156</v>
      </c>
    </row>
    <row r="18" spans="1:6" ht="20.100000000000001" customHeight="1">
      <c r="A18" s="62" t="s">
        <v>140</v>
      </c>
      <c r="B18" s="63">
        <v>398</v>
      </c>
      <c r="C18" s="63">
        <v>251</v>
      </c>
      <c r="D18" s="63">
        <f t="shared" si="0"/>
        <v>649</v>
      </c>
      <c r="E18" s="64">
        <f t="shared" si="1"/>
        <v>5.9565329123682951E-3</v>
      </c>
      <c r="F18" s="62" t="s">
        <v>158</v>
      </c>
    </row>
    <row r="19" spans="1:6" ht="20.100000000000001" customHeight="1">
      <c r="A19" s="65" t="s">
        <v>139</v>
      </c>
      <c r="B19" s="66">
        <v>358</v>
      </c>
      <c r="C19" s="66">
        <v>265</v>
      </c>
      <c r="D19" s="66">
        <f t="shared" si="0"/>
        <v>623</v>
      </c>
      <c r="E19" s="67">
        <f t="shared" si="1"/>
        <v>5.7179044752009986E-3</v>
      </c>
      <c r="F19" s="65" t="s">
        <v>157</v>
      </c>
    </row>
    <row r="20" spans="1:6" ht="20.100000000000001" customHeight="1">
      <c r="A20" s="62" t="s">
        <v>141</v>
      </c>
      <c r="B20" s="63">
        <v>353</v>
      </c>
      <c r="C20" s="63">
        <v>174</v>
      </c>
      <c r="D20" s="63">
        <f t="shared" si="0"/>
        <v>527</v>
      </c>
      <c r="E20" s="64">
        <f t="shared" si="1"/>
        <v>4.8368148610448258E-3</v>
      </c>
      <c r="F20" s="62" t="s">
        <v>159</v>
      </c>
    </row>
    <row r="21" spans="1:6" ht="20.100000000000001" customHeight="1">
      <c r="A21" s="65" t="s">
        <v>142</v>
      </c>
      <c r="B21" s="66">
        <v>246</v>
      </c>
      <c r="C21" s="66">
        <v>218</v>
      </c>
      <c r="D21" s="66">
        <f t="shared" si="0"/>
        <v>464</v>
      </c>
      <c r="E21" s="67">
        <f t="shared" si="1"/>
        <v>4.2585998017548371E-3</v>
      </c>
      <c r="F21" s="65" t="s">
        <v>160</v>
      </c>
    </row>
    <row r="22" spans="1:6" ht="20.100000000000001" customHeight="1">
      <c r="A22" s="62" t="s">
        <v>227</v>
      </c>
      <c r="B22" s="63">
        <v>256</v>
      </c>
      <c r="C22" s="63">
        <v>181</v>
      </c>
      <c r="D22" s="63">
        <f t="shared" si="0"/>
        <v>437</v>
      </c>
      <c r="E22" s="64">
        <f t="shared" si="1"/>
        <v>4.0107933477734128E-3</v>
      </c>
      <c r="F22" s="62" t="s">
        <v>228</v>
      </c>
    </row>
    <row r="23" spans="1:6" ht="20.100000000000001" customHeight="1">
      <c r="A23" s="65" t="s">
        <v>136</v>
      </c>
      <c r="B23" s="66">
        <v>201</v>
      </c>
      <c r="C23" s="66">
        <v>152</v>
      </c>
      <c r="D23" s="66">
        <f t="shared" si="0"/>
        <v>353</v>
      </c>
      <c r="E23" s="67">
        <f t="shared" si="1"/>
        <v>3.2398399353867615E-3</v>
      </c>
      <c r="F23" s="65" t="s">
        <v>154</v>
      </c>
    </row>
    <row r="24" spans="1:6" ht="20.100000000000001" customHeight="1">
      <c r="A24" s="62" t="s">
        <v>328</v>
      </c>
      <c r="B24" s="63">
        <v>211</v>
      </c>
      <c r="C24" s="63">
        <v>100</v>
      </c>
      <c r="D24" s="63">
        <f t="shared" si="0"/>
        <v>311</v>
      </c>
      <c r="E24" s="64">
        <f t="shared" si="1"/>
        <v>2.8543632291934359E-3</v>
      </c>
      <c r="F24" s="62" t="s">
        <v>330</v>
      </c>
    </row>
    <row r="25" spans="1:6" ht="20.100000000000001" customHeight="1">
      <c r="A25" s="65" t="s">
        <v>329</v>
      </c>
      <c r="B25" s="66">
        <v>233</v>
      </c>
      <c r="C25" s="66">
        <v>75</v>
      </c>
      <c r="D25" s="66">
        <f t="shared" si="0"/>
        <v>308</v>
      </c>
      <c r="E25" s="67">
        <f t="shared" si="1"/>
        <v>2.8268291787510555E-3</v>
      </c>
      <c r="F25" s="65" t="s">
        <v>331</v>
      </c>
    </row>
    <row r="26" spans="1:6" ht="20.100000000000001" customHeight="1">
      <c r="A26" s="62" t="s">
        <v>143</v>
      </c>
      <c r="B26" s="63">
        <v>2924</v>
      </c>
      <c r="C26" s="63">
        <v>1306</v>
      </c>
      <c r="D26" s="63">
        <f t="shared" si="0"/>
        <v>4230</v>
      </c>
      <c r="E26" s="64">
        <f t="shared" si="1"/>
        <v>3.8823011123756378E-2</v>
      </c>
      <c r="F26" s="62" t="s">
        <v>166</v>
      </c>
    </row>
    <row r="27" spans="1:6" s="13" customFormat="1" ht="20.100000000000001" customHeight="1">
      <c r="A27" s="68" t="s">
        <v>172</v>
      </c>
      <c r="B27" s="69">
        <f>SUM(B6:B26)</f>
        <v>70792</v>
      </c>
      <c r="C27" s="69">
        <f>SUM(C6:C26)</f>
        <v>38164</v>
      </c>
      <c r="D27" s="69">
        <f t="shared" si="0"/>
        <v>108956</v>
      </c>
      <c r="E27" s="111">
        <v>1</v>
      </c>
      <c r="F27" s="53" t="s">
        <v>27</v>
      </c>
    </row>
  </sheetData>
  <mergeCells count="6">
    <mergeCell ref="C1:F1"/>
    <mergeCell ref="C2:F2"/>
    <mergeCell ref="B3:D3"/>
    <mergeCell ref="E3:E4"/>
    <mergeCell ref="A3:A5"/>
    <mergeCell ref="F3:F5"/>
  </mergeCells>
  <hyperlinks>
    <hyperlink ref="G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rightToLeft="1" zoomScaleNormal="100" workbookViewId="0">
      <selection activeCell="J1" sqref="J1"/>
    </sheetView>
  </sheetViews>
  <sheetFormatPr defaultRowHeight="20.100000000000001" customHeight="1"/>
  <cols>
    <col min="1" max="1" width="19.28515625" customWidth="1"/>
    <col min="2" max="2" width="20.7109375" customWidth="1"/>
    <col min="3" max="3" width="16.7109375" customWidth="1"/>
    <col min="4" max="4" width="18" customWidth="1"/>
    <col min="5" max="5" width="17.7109375" customWidth="1"/>
    <col min="6" max="6" width="20.42578125" customWidth="1"/>
    <col min="7" max="7" width="16.7109375" customWidth="1"/>
    <col min="9" max="9" width="17.5703125" customWidth="1"/>
  </cols>
  <sheetData>
    <row r="1" spans="1:11" ht="35.1" customHeight="1">
      <c r="C1" s="248" t="s">
        <v>332</v>
      </c>
      <c r="D1" s="248"/>
      <c r="E1" s="248"/>
      <c r="F1" s="248"/>
      <c r="G1" s="248"/>
      <c r="H1" s="248"/>
      <c r="I1" s="248"/>
      <c r="J1" s="7" t="s">
        <v>93</v>
      </c>
      <c r="K1" s="7"/>
    </row>
    <row r="2" spans="1:11" ht="35.1" customHeight="1">
      <c r="C2" s="248" t="s">
        <v>333</v>
      </c>
      <c r="D2" s="248"/>
      <c r="E2" s="248"/>
      <c r="F2" s="248"/>
      <c r="G2" s="248"/>
      <c r="H2" s="248"/>
      <c r="I2" s="248"/>
    </row>
    <row r="3" spans="1:11" ht="20.100000000000001" customHeight="1">
      <c r="A3" s="258" t="s">
        <v>161</v>
      </c>
      <c r="B3" s="255" t="s">
        <v>285</v>
      </c>
      <c r="C3" s="256"/>
      <c r="D3" s="256"/>
      <c r="E3" s="256"/>
      <c r="F3" s="256"/>
      <c r="G3" s="257"/>
      <c r="H3" s="261" t="s">
        <v>9</v>
      </c>
      <c r="I3" s="261" t="s">
        <v>165</v>
      </c>
    </row>
    <row r="4" spans="1:11" ht="20.100000000000001" customHeight="1">
      <c r="A4" s="259"/>
      <c r="B4" s="38" t="s">
        <v>286</v>
      </c>
      <c r="C4" s="40" t="s">
        <v>167</v>
      </c>
      <c r="D4" s="40" t="s">
        <v>5</v>
      </c>
      <c r="E4" s="40" t="s">
        <v>168</v>
      </c>
      <c r="F4" s="113" t="s">
        <v>7</v>
      </c>
      <c r="G4" s="113" t="s">
        <v>8</v>
      </c>
      <c r="H4" s="262"/>
      <c r="I4" s="262"/>
    </row>
    <row r="5" spans="1:11" ht="20.100000000000001" customHeight="1">
      <c r="A5" s="260"/>
      <c r="B5" s="41" t="s">
        <v>281</v>
      </c>
      <c r="C5" s="112" t="s">
        <v>170</v>
      </c>
      <c r="D5" s="39" t="s">
        <v>15</v>
      </c>
      <c r="E5" s="39" t="s">
        <v>16</v>
      </c>
      <c r="F5" s="114" t="s">
        <v>169</v>
      </c>
      <c r="G5" s="115" t="s">
        <v>171</v>
      </c>
      <c r="H5" s="115" t="s">
        <v>27</v>
      </c>
      <c r="I5" s="263"/>
    </row>
    <row r="6" spans="1:11" ht="20.100000000000001" customHeight="1">
      <c r="A6" s="62" t="s">
        <v>126</v>
      </c>
      <c r="B6" s="63">
        <v>18446</v>
      </c>
      <c r="C6" s="62">
        <v>1199</v>
      </c>
      <c r="D6" s="62">
        <v>444</v>
      </c>
      <c r="E6" s="63">
        <v>6408</v>
      </c>
      <c r="F6" s="63">
        <v>2534</v>
      </c>
      <c r="G6" s="63">
        <v>15283</v>
      </c>
      <c r="H6" s="63">
        <f t="shared" ref="H6:H27" si="0">SUM(B6:G6)</f>
        <v>44314</v>
      </c>
      <c r="I6" s="62" t="s">
        <v>144</v>
      </c>
    </row>
    <row r="7" spans="1:11" ht="20.100000000000001" customHeight="1">
      <c r="A7" s="65" t="s">
        <v>127</v>
      </c>
      <c r="B7" s="66">
        <v>4531</v>
      </c>
      <c r="C7" s="65">
        <v>87</v>
      </c>
      <c r="D7" s="65">
        <v>277</v>
      </c>
      <c r="E7" s="66">
        <v>2692</v>
      </c>
      <c r="F7" s="65">
        <v>458</v>
      </c>
      <c r="G7" s="66">
        <v>4793</v>
      </c>
      <c r="H7" s="66">
        <f t="shared" si="0"/>
        <v>12838</v>
      </c>
      <c r="I7" s="65" t="s">
        <v>145</v>
      </c>
    </row>
    <row r="8" spans="1:11" ht="20.100000000000001" customHeight="1">
      <c r="A8" s="62" t="s">
        <v>129</v>
      </c>
      <c r="B8" s="63">
        <v>3929</v>
      </c>
      <c r="C8" s="62">
        <v>85</v>
      </c>
      <c r="D8" s="62">
        <v>120</v>
      </c>
      <c r="E8" s="63">
        <v>3686</v>
      </c>
      <c r="F8" s="62">
        <v>266</v>
      </c>
      <c r="G8" s="63">
        <v>4233</v>
      </c>
      <c r="H8" s="63">
        <f t="shared" si="0"/>
        <v>12319</v>
      </c>
      <c r="I8" s="62" t="s">
        <v>147</v>
      </c>
    </row>
    <row r="9" spans="1:11" ht="20.100000000000001" customHeight="1">
      <c r="A9" s="65" t="s">
        <v>128</v>
      </c>
      <c r="B9" s="66">
        <v>4685</v>
      </c>
      <c r="C9" s="65">
        <v>135</v>
      </c>
      <c r="D9" s="65">
        <v>228</v>
      </c>
      <c r="E9" s="65">
        <v>1308</v>
      </c>
      <c r="F9" s="65">
        <v>814</v>
      </c>
      <c r="G9" s="66">
        <v>3653</v>
      </c>
      <c r="H9" s="66">
        <f t="shared" si="0"/>
        <v>10823</v>
      </c>
      <c r="I9" s="65" t="s">
        <v>146</v>
      </c>
    </row>
    <row r="10" spans="1:11" ht="20.100000000000001" customHeight="1">
      <c r="A10" s="62" t="s">
        <v>130</v>
      </c>
      <c r="B10" s="63">
        <v>1764</v>
      </c>
      <c r="C10" s="62">
        <v>78</v>
      </c>
      <c r="D10" s="62">
        <v>90</v>
      </c>
      <c r="E10" s="62">
        <v>632</v>
      </c>
      <c r="F10" s="62">
        <v>285</v>
      </c>
      <c r="G10" s="63">
        <v>1720</v>
      </c>
      <c r="H10" s="63">
        <f t="shared" si="0"/>
        <v>4569</v>
      </c>
      <c r="I10" s="62" t="s">
        <v>148</v>
      </c>
    </row>
    <row r="11" spans="1:11" ht="20.100000000000001" customHeight="1">
      <c r="A11" s="65" t="s">
        <v>131</v>
      </c>
      <c r="B11" s="65">
        <v>2474</v>
      </c>
      <c r="C11" s="65">
        <v>25</v>
      </c>
      <c r="D11" s="65">
        <v>47</v>
      </c>
      <c r="E11" s="65">
        <v>713</v>
      </c>
      <c r="F11" s="65">
        <v>65</v>
      </c>
      <c r="G11" s="66">
        <v>1124</v>
      </c>
      <c r="H11" s="66">
        <f t="shared" si="0"/>
        <v>4448</v>
      </c>
      <c r="I11" s="65" t="s">
        <v>149</v>
      </c>
    </row>
    <row r="12" spans="1:11" ht="20.100000000000001" customHeight="1">
      <c r="A12" s="62" t="s">
        <v>132</v>
      </c>
      <c r="B12" s="63">
        <v>821</v>
      </c>
      <c r="C12" s="62">
        <v>88</v>
      </c>
      <c r="D12" s="62">
        <v>50</v>
      </c>
      <c r="E12" s="62">
        <v>682</v>
      </c>
      <c r="F12" s="62">
        <v>237</v>
      </c>
      <c r="G12" s="62">
        <v>2509</v>
      </c>
      <c r="H12" s="63">
        <f t="shared" si="0"/>
        <v>4387</v>
      </c>
      <c r="I12" s="62" t="s">
        <v>150</v>
      </c>
    </row>
    <row r="13" spans="1:11" ht="20.100000000000001" customHeight="1">
      <c r="A13" s="65" t="s">
        <v>133</v>
      </c>
      <c r="B13" s="65">
        <v>1496</v>
      </c>
      <c r="C13" s="65">
        <v>26</v>
      </c>
      <c r="D13" s="65">
        <v>41</v>
      </c>
      <c r="E13" s="65">
        <v>322</v>
      </c>
      <c r="F13" s="65">
        <v>33</v>
      </c>
      <c r="G13" s="65">
        <v>947</v>
      </c>
      <c r="H13" s="66">
        <f t="shared" si="0"/>
        <v>2865</v>
      </c>
      <c r="I13" s="65" t="s">
        <v>151</v>
      </c>
    </row>
    <row r="14" spans="1:11" ht="20.100000000000001" customHeight="1">
      <c r="A14" s="62" t="s">
        <v>134</v>
      </c>
      <c r="B14" s="62">
        <v>821</v>
      </c>
      <c r="C14" s="62">
        <v>61</v>
      </c>
      <c r="D14" s="62">
        <v>62</v>
      </c>
      <c r="E14" s="62">
        <v>287</v>
      </c>
      <c r="F14" s="62">
        <v>22</v>
      </c>
      <c r="G14" s="62">
        <v>692</v>
      </c>
      <c r="H14" s="63">
        <f t="shared" si="0"/>
        <v>1945</v>
      </c>
      <c r="I14" s="62" t="s">
        <v>152</v>
      </c>
    </row>
    <row r="15" spans="1:11" ht="20.100000000000001" customHeight="1">
      <c r="A15" s="65" t="s">
        <v>137</v>
      </c>
      <c r="B15" s="65">
        <v>478</v>
      </c>
      <c r="C15" s="65">
        <v>3</v>
      </c>
      <c r="D15" s="65">
        <v>78</v>
      </c>
      <c r="E15" s="65">
        <v>217</v>
      </c>
      <c r="F15" s="65">
        <v>4</v>
      </c>
      <c r="G15" s="65">
        <v>191</v>
      </c>
      <c r="H15" s="66">
        <f t="shared" si="0"/>
        <v>971</v>
      </c>
      <c r="I15" s="65" t="s">
        <v>155</v>
      </c>
    </row>
    <row r="16" spans="1:11" ht="20.100000000000001" customHeight="1">
      <c r="A16" s="62" t="s">
        <v>135</v>
      </c>
      <c r="B16" s="62">
        <v>210</v>
      </c>
      <c r="C16" s="62">
        <v>1</v>
      </c>
      <c r="D16" s="62">
        <v>7</v>
      </c>
      <c r="E16" s="62">
        <v>61</v>
      </c>
      <c r="F16" s="62">
        <v>43</v>
      </c>
      <c r="G16" s="62">
        <v>567</v>
      </c>
      <c r="H16" s="62">
        <f t="shared" si="0"/>
        <v>889</v>
      </c>
      <c r="I16" s="62" t="s">
        <v>153</v>
      </c>
    </row>
    <row r="17" spans="1:10" ht="20.100000000000001" customHeight="1">
      <c r="A17" s="65" t="s">
        <v>138</v>
      </c>
      <c r="B17" s="65">
        <v>339</v>
      </c>
      <c r="C17" s="65">
        <v>19</v>
      </c>
      <c r="D17" s="65">
        <v>10</v>
      </c>
      <c r="E17" s="65">
        <v>74</v>
      </c>
      <c r="F17" s="65">
        <v>10</v>
      </c>
      <c r="G17" s="65">
        <v>234</v>
      </c>
      <c r="H17" s="65">
        <f t="shared" si="0"/>
        <v>686</v>
      </c>
      <c r="I17" s="65" t="s">
        <v>156</v>
      </c>
    </row>
    <row r="18" spans="1:10" ht="20.100000000000001" customHeight="1">
      <c r="A18" s="62" t="s">
        <v>140</v>
      </c>
      <c r="B18" s="62">
        <v>296</v>
      </c>
      <c r="C18" s="62">
        <v>9</v>
      </c>
      <c r="D18" s="62">
        <v>1</v>
      </c>
      <c r="E18" s="62">
        <v>82</v>
      </c>
      <c r="F18" s="62">
        <v>64</v>
      </c>
      <c r="G18" s="62">
        <v>197</v>
      </c>
      <c r="H18" s="62">
        <f t="shared" si="0"/>
        <v>649</v>
      </c>
      <c r="I18" s="62" t="s">
        <v>158</v>
      </c>
    </row>
    <row r="19" spans="1:10" ht="20.100000000000001" customHeight="1">
      <c r="A19" s="65" t="s">
        <v>139</v>
      </c>
      <c r="B19" s="65">
        <v>282</v>
      </c>
      <c r="C19" s="65">
        <v>3</v>
      </c>
      <c r="D19" s="65">
        <v>6</v>
      </c>
      <c r="E19" s="65">
        <v>86</v>
      </c>
      <c r="F19" s="65">
        <v>19</v>
      </c>
      <c r="G19" s="65">
        <v>227</v>
      </c>
      <c r="H19" s="65">
        <f t="shared" si="0"/>
        <v>623</v>
      </c>
      <c r="I19" s="65" t="s">
        <v>157</v>
      </c>
    </row>
    <row r="20" spans="1:10" ht="20.100000000000001" customHeight="1">
      <c r="A20" s="62" t="s">
        <v>141</v>
      </c>
      <c r="B20" s="62">
        <v>234</v>
      </c>
      <c r="C20" s="62">
        <v>83</v>
      </c>
      <c r="D20" s="62">
        <v>15</v>
      </c>
      <c r="E20" s="62">
        <v>81</v>
      </c>
      <c r="F20" s="62">
        <v>19</v>
      </c>
      <c r="G20" s="62">
        <v>95</v>
      </c>
      <c r="H20" s="62">
        <f t="shared" si="0"/>
        <v>527</v>
      </c>
      <c r="I20" s="62" t="s">
        <v>159</v>
      </c>
    </row>
    <row r="21" spans="1:10" ht="20.100000000000001" customHeight="1">
      <c r="A21" s="65" t="s">
        <v>142</v>
      </c>
      <c r="B21" s="65">
        <v>393</v>
      </c>
      <c r="C21" s="65">
        <v>2</v>
      </c>
      <c r="D21" s="65">
        <v>0</v>
      </c>
      <c r="E21" s="65">
        <v>31</v>
      </c>
      <c r="F21" s="65">
        <v>0</v>
      </c>
      <c r="G21" s="65">
        <v>38</v>
      </c>
      <c r="H21" s="65">
        <f t="shared" si="0"/>
        <v>464</v>
      </c>
      <c r="I21" s="65" t="s">
        <v>160</v>
      </c>
    </row>
    <row r="22" spans="1:10" ht="20.100000000000001" customHeight="1">
      <c r="A22" s="62" t="s">
        <v>227</v>
      </c>
      <c r="B22" s="62">
        <v>257</v>
      </c>
      <c r="C22" s="62">
        <v>16</v>
      </c>
      <c r="D22" s="62">
        <v>39</v>
      </c>
      <c r="E22" s="62">
        <v>54</v>
      </c>
      <c r="F22" s="62">
        <v>4</v>
      </c>
      <c r="G22" s="62">
        <v>67</v>
      </c>
      <c r="H22" s="62">
        <f t="shared" si="0"/>
        <v>437</v>
      </c>
      <c r="I22" s="62" t="s">
        <v>228</v>
      </c>
    </row>
    <row r="23" spans="1:10" ht="20.100000000000001" customHeight="1">
      <c r="A23" s="65" t="s">
        <v>136</v>
      </c>
      <c r="B23" s="65">
        <v>85</v>
      </c>
      <c r="C23" s="65">
        <v>6</v>
      </c>
      <c r="D23" s="65">
        <v>8</v>
      </c>
      <c r="E23" s="65">
        <v>26</v>
      </c>
      <c r="F23" s="65">
        <v>42</v>
      </c>
      <c r="G23" s="65">
        <v>186</v>
      </c>
      <c r="H23" s="65">
        <f t="shared" si="0"/>
        <v>353</v>
      </c>
      <c r="I23" s="65" t="s">
        <v>154</v>
      </c>
    </row>
    <row r="24" spans="1:10" ht="20.100000000000001" customHeight="1">
      <c r="A24" s="62" t="s">
        <v>328</v>
      </c>
      <c r="B24" s="62">
        <v>136</v>
      </c>
      <c r="C24" s="62">
        <v>16</v>
      </c>
      <c r="D24" s="62">
        <v>5</v>
      </c>
      <c r="E24" s="62">
        <v>68</v>
      </c>
      <c r="F24" s="62">
        <v>10</v>
      </c>
      <c r="G24" s="62">
        <v>76</v>
      </c>
      <c r="H24" s="62">
        <f t="shared" si="0"/>
        <v>311</v>
      </c>
      <c r="I24" s="62" t="s">
        <v>330</v>
      </c>
    </row>
    <row r="25" spans="1:10" ht="20.100000000000001" customHeight="1">
      <c r="A25" s="65" t="s">
        <v>329</v>
      </c>
      <c r="B25" s="65">
        <v>142</v>
      </c>
      <c r="C25" s="65">
        <v>0</v>
      </c>
      <c r="D25" s="65">
        <v>14</v>
      </c>
      <c r="E25" s="65">
        <v>55</v>
      </c>
      <c r="F25" s="65">
        <v>37</v>
      </c>
      <c r="G25" s="65">
        <v>60</v>
      </c>
      <c r="H25" s="65">
        <f t="shared" si="0"/>
        <v>308</v>
      </c>
      <c r="I25" s="65" t="s">
        <v>331</v>
      </c>
    </row>
    <row r="26" spans="1:10" ht="20.100000000000001" customHeight="1">
      <c r="A26" s="62" t="s">
        <v>143</v>
      </c>
      <c r="B26" s="63">
        <v>1910</v>
      </c>
      <c r="C26" s="62">
        <v>120</v>
      </c>
      <c r="D26" s="62">
        <v>103</v>
      </c>
      <c r="E26" s="63">
        <v>705</v>
      </c>
      <c r="F26" s="62">
        <v>107</v>
      </c>
      <c r="G26" s="63">
        <v>1285</v>
      </c>
      <c r="H26" s="63">
        <f t="shared" si="0"/>
        <v>4230</v>
      </c>
      <c r="I26" s="62" t="s">
        <v>166</v>
      </c>
    </row>
    <row r="27" spans="1:10" ht="20.100000000000001" customHeight="1">
      <c r="A27" s="167" t="s">
        <v>9</v>
      </c>
      <c r="B27" s="69">
        <f t="shared" ref="B27:G27" si="1">SUM(B6:B26)</f>
        <v>43729</v>
      </c>
      <c r="C27" s="166">
        <f t="shared" si="1"/>
        <v>2062</v>
      </c>
      <c r="D27" s="69">
        <f t="shared" si="1"/>
        <v>1645</v>
      </c>
      <c r="E27" s="69">
        <f t="shared" si="1"/>
        <v>18270</v>
      </c>
      <c r="F27" s="69">
        <f t="shared" si="1"/>
        <v>5073</v>
      </c>
      <c r="G27" s="69">
        <f t="shared" si="1"/>
        <v>38177</v>
      </c>
      <c r="H27" s="69">
        <f t="shared" si="0"/>
        <v>108956</v>
      </c>
      <c r="I27" s="118" t="s">
        <v>173</v>
      </c>
      <c r="J27" s="12"/>
    </row>
    <row r="28" spans="1:10" ht="20.100000000000001" customHeight="1">
      <c r="A28" s="167" t="s">
        <v>28</v>
      </c>
      <c r="B28" s="119">
        <f t="shared" ref="B28:G28" si="2">B27/$H$27</f>
        <v>0.401345497264951</v>
      </c>
      <c r="C28" s="119">
        <f t="shared" si="2"/>
        <v>1.8925070670729467E-2</v>
      </c>
      <c r="D28" s="119">
        <f t="shared" si="2"/>
        <v>1.5097837659238592E-2</v>
      </c>
      <c r="E28" s="119">
        <f t="shared" si="2"/>
        <v>0.16768236719409671</v>
      </c>
      <c r="F28" s="119">
        <f t="shared" si="2"/>
        <v>4.6560079298065271E-2</v>
      </c>
      <c r="G28" s="119">
        <f t="shared" si="2"/>
        <v>0.35038914791291897</v>
      </c>
      <c r="H28" s="120">
        <v>1</v>
      </c>
      <c r="I28" s="118" t="s">
        <v>29</v>
      </c>
    </row>
  </sheetData>
  <mergeCells count="6">
    <mergeCell ref="B3:G3"/>
    <mergeCell ref="C1:I1"/>
    <mergeCell ref="C2:I2"/>
    <mergeCell ref="A3:A5"/>
    <mergeCell ref="I3:I5"/>
    <mergeCell ref="H3:H4"/>
  </mergeCells>
  <hyperlinks>
    <hyperlink ref="J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rightToLeft="1" workbookViewId="0">
      <selection activeCell="M1" sqref="M1"/>
    </sheetView>
  </sheetViews>
  <sheetFormatPr defaultRowHeight="12.75"/>
  <cols>
    <col min="1" max="1" width="19.28515625" customWidth="1"/>
    <col min="2" max="11" width="11.28515625" customWidth="1"/>
    <col min="12" max="12" width="18.42578125" style="6" customWidth="1"/>
  </cols>
  <sheetData>
    <row r="1" spans="1:13" ht="35.1" customHeight="1">
      <c r="C1" s="196" t="s">
        <v>334</v>
      </c>
      <c r="D1" s="196"/>
      <c r="E1" s="196"/>
      <c r="F1" s="196"/>
      <c r="G1" s="196"/>
      <c r="H1" s="196"/>
      <c r="I1" s="196"/>
      <c r="J1" s="196"/>
      <c r="K1" s="196"/>
      <c r="L1" s="196"/>
      <c r="M1" s="7" t="s">
        <v>93</v>
      </c>
    </row>
    <row r="2" spans="1:13" ht="35.1" customHeight="1">
      <c r="C2" s="196" t="s">
        <v>335</v>
      </c>
      <c r="D2" s="196"/>
      <c r="E2" s="196"/>
      <c r="F2" s="196"/>
      <c r="G2" s="196"/>
      <c r="H2" s="196"/>
      <c r="I2" s="196"/>
      <c r="J2" s="196"/>
      <c r="K2" s="196"/>
      <c r="L2" s="196"/>
    </row>
    <row r="3" spans="1:13" ht="20.100000000000001" customHeight="1">
      <c r="A3" s="74" t="s">
        <v>4</v>
      </c>
      <c r="B3" s="264" t="s">
        <v>18</v>
      </c>
      <c r="C3" s="264" t="s">
        <v>19</v>
      </c>
      <c r="D3" s="264" t="s">
        <v>20</v>
      </c>
      <c r="E3" s="264" t="s">
        <v>21</v>
      </c>
      <c r="F3" s="265" t="s">
        <v>22</v>
      </c>
      <c r="G3" s="265" t="s">
        <v>23</v>
      </c>
      <c r="H3" s="265" t="s">
        <v>24</v>
      </c>
      <c r="I3" s="265" t="s">
        <v>25</v>
      </c>
      <c r="J3" s="265" t="s">
        <v>26</v>
      </c>
      <c r="K3" s="113" t="s">
        <v>174</v>
      </c>
      <c r="L3" s="53" t="s">
        <v>14</v>
      </c>
    </row>
    <row r="4" spans="1:13" ht="20.100000000000001" customHeight="1">
      <c r="A4" s="74" t="s">
        <v>161</v>
      </c>
      <c r="B4" s="264"/>
      <c r="C4" s="264"/>
      <c r="D4" s="264"/>
      <c r="E4" s="264"/>
      <c r="F4" s="265"/>
      <c r="G4" s="265"/>
      <c r="H4" s="265"/>
      <c r="I4" s="265"/>
      <c r="J4" s="265"/>
      <c r="K4" s="115" t="s">
        <v>27</v>
      </c>
      <c r="L4" s="53" t="s">
        <v>165</v>
      </c>
    </row>
    <row r="5" spans="1:13" ht="20.100000000000001" customHeight="1">
      <c r="A5" s="62" t="s">
        <v>126</v>
      </c>
      <c r="B5" s="63">
        <v>135</v>
      </c>
      <c r="C5" s="63">
        <v>850</v>
      </c>
      <c r="D5" s="63">
        <v>347</v>
      </c>
      <c r="E5" s="63">
        <v>313</v>
      </c>
      <c r="F5" s="63">
        <v>384</v>
      </c>
      <c r="G5" s="63">
        <v>1839</v>
      </c>
      <c r="H5" s="63">
        <v>23477</v>
      </c>
      <c r="I5" s="63">
        <v>15611</v>
      </c>
      <c r="J5" s="63">
        <v>1358</v>
      </c>
      <c r="K5" s="63">
        <f t="shared" ref="K5:K26" si="0">SUM(B5:J5)</f>
        <v>44314</v>
      </c>
      <c r="L5" s="62" t="s">
        <v>144</v>
      </c>
    </row>
    <row r="6" spans="1:13" ht="20.100000000000001" customHeight="1">
      <c r="A6" s="65" t="s">
        <v>127</v>
      </c>
      <c r="B6" s="66">
        <v>96</v>
      </c>
      <c r="C6" s="66">
        <v>82</v>
      </c>
      <c r="D6" s="66">
        <v>119</v>
      </c>
      <c r="E6" s="66">
        <v>180</v>
      </c>
      <c r="F6" s="66">
        <v>330</v>
      </c>
      <c r="G6" s="66">
        <v>1149</v>
      </c>
      <c r="H6" s="66">
        <v>6589</v>
      </c>
      <c r="I6" s="66">
        <v>3737</v>
      </c>
      <c r="J6" s="66">
        <v>556</v>
      </c>
      <c r="K6" s="66">
        <f t="shared" si="0"/>
        <v>12838</v>
      </c>
      <c r="L6" s="65" t="s">
        <v>145</v>
      </c>
    </row>
    <row r="7" spans="1:13" ht="20.100000000000001" customHeight="1">
      <c r="A7" s="62" t="s">
        <v>129</v>
      </c>
      <c r="B7" s="63">
        <v>83</v>
      </c>
      <c r="C7" s="63">
        <v>77</v>
      </c>
      <c r="D7" s="63">
        <v>110</v>
      </c>
      <c r="E7" s="63">
        <v>128</v>
      </c>
      <c r="F7" s="63">
        <v>264</v>
      </c>
      <c r="G7" s="63">
        <v>900</v>
      </c>
      <c r="H7" s="63">
        <v>7579</v>
      </c>
      <c r="I7" s="63">
        <v>2788</v>
      </c>
      <c r="J7" s="63">
        <v>390</v>
      </c>
      <c r="K7" s="63">
        <f t="shared" si="0"/>
        <v>12319</v>
      </c>
      <c r="L7" s="62" t="s">
        <v>147</v>
      </c>
    </row>
    <row r="8" spans="1:13" ht="20.100000000000001" customHeight="1">
      <c r="A8" s="65" t="s">
        <v>128</v>
      </c>
      <c r="B8" s="66">
        <v>226</v>
      </c>
      <c r="C8" s="66">
        <v>130</v>
      </c>
      <c r="D8" s="66">
        <v>172</v>
      </c>
      <c r="E8" s="66">
        <v>192</v>
      </c>
      <c r="F8" s="66">
        <v>311</v>
      </c>
      <c r="G8" s="66">
        <v>938</v>
      </c>
      <c r="H8" s="66">
        <v>5176</v>
      </c>
      <c r="I8" s="66">
        <v>3419</v>
      </c>
      <c r="J8" s="66">
        <v>259</v>
      </c>
      <c r="K8" s="66">
        <f t="shared" si="0"/>
        <v>10823</v>
      </c>
      <c r="L8" s="65" t="s">
        <v>146</v>
      </c>
    </row>
    <row r="9" spans="1:13" ht="20.100000000000001" customHeight="1">
      <c r="A9" s="62" t="s">
        <v>130</v>
      </c>
      <c r="B9" s="63">
        <v>28</v>
      </c>
      <c r="C9" s="63">
        <v>7</v>
      </c>
      <c r="D9" s="63">
        <v>11</v>
      </c>
      <c r="E9" s="63">
        <v>48</v>
      </c>
      <c r="F9" s="63">
        <v>51</v>
      </c>
      <c r="G9" s="63">
        <v>352</v>
      </c>
      <c r="H9" s="63">
        <v>2592</v>
      </c>
      <c r="I9" s="63">
        <v>1457</v>
      </c>
      <c r="J9" s="63">
        <v>23</v>
      </c>
      <c r="K9" s="63">
        <f t="shared" si="0"/>
        <v>4569</v>
      </c>
      <c r="L9" s="62" t="s">
        <v>148</v>
      </c>
    </row>
    <row r="10" spans="1:13" ht="20.100000000000001" customHeight="1">
      <c r="A10" s="65" t="s">
        <v>131</v>
      </c>
      <c r="B10" s="66">
        <v>16</v>
      </c>
      <c r="C10" s="66">
        <v>12</v>
      </c>
      <c r="D10" s="66">
        <v>16</v>
      </c>
      <c r="E10" s="66">
        <v>64</v>
      </c>
      <c r="F10" s="66">
        <v>81</v>
      </c>
      <c r="G10" s="66">
        <v>266</v>
      </c>
      <c r="H10" s="66">
        <v>2240</v>
      </c>
      <c r="I10" s="66">
        <v>1722</v>
      </c>
      <c r="J10" s="66">
        <v>31</v>
      </c>
      <c r="K10" s="66">
        <f t="shared" si="0"/>
        <v>4448</v>
      </c>
      <c r="L10" s="65" t="s">
        <v>149</v>
      </c>
    </row>
    <row r="11" spans="1:13" ht="20.100000000000001" customHeight="1">
      <c r="A11" s="62" t="s">
        <v>132</v>
      </c>
      <c r="B11" s="63">
        <v>63</v>
      </c>
      <c r="C11" s="63">
        <v>23</v>
      </c>
      <c r="D11" s="63">
        <v>59</v>
      </c>
      <c r="E11" s="63">
        <v>63</v>
      </c>
      <c r="F11" s="63">
        <v>63</v>
      </c>
      <c r="G11" s="63">
        <v>367</v>
      </c>
      <c r="H11" s="63">
        <v>2915</v>
      </c>
      <c r="I11" s="63">
        <v>782</v>
      </c>
      <c r="J11" s="63">
        <v>52</v>
      </c>
      <c r="K11" s="63">
        <f t="shared" si="0"/>
        <v>4387</v>
      </c>
      <c r="L11" s="62" t="s">
        <v>150</v>
      </c>
    </row>
    <row r="12" spans="1:13" ht="20.100000000000001" customHeight="1">
      <c r="A12" s="65" t="s">
        <v>133</v>
      </c>
      <c r="B12" s="66">
        <v>20</v>
      </c>
      <c r="C12" s="66">
        <v>12</v>
      </c>
      <c r="D12" s="66">
        <v>23</v>
      </c>
      <c r="E12" s="66">
        <v>19</v>
      </c>
      <c r="F12" s="66">
        <v>20</v>
      </c>
      <c r="G12" s="66">
        <v>152</v>
      </c>
      <c r="H12" s="66">
        <v>1454</v>
      </c>
      <c r="I12" s="66">
        <v>1119</v>
      </c>
      <c r="J12" s="66">
        <v>46</v>
      </c>
      <c r="K12" s="66">
        <f t="shared" si="0"/>
        <v>2865</v>
      </c>
      <c r="L12" s="65" t="s">
        <v>151</v>
      </c>
    </row>
    <row r="13" spans="1:13" ht="20.100000000000001" customHeight="1">
      <c r="A13" s="62" t="s">
        <v>134</v>
      </c>
      <c r="B13" s="63">
        <v>17</v>
      </c>
      <c r="C13" s="63">
        <v>111</v>
      </c>
      <c r="D13" s="63">
        <v>35</v>
      </c>
      <c r="E13" s="63">
        <v>13</v>
      </c>
      <c r="F13" s="63">
        <v>11</v>
      </c>
      <c r="G13" s="63">
        <v>129</v>
      </c>
      <c r="H13" s="63">
        <v>1010</v>
      </c>
      <c r="I13" s="63">
        <v>612</v>
      </c>
      <c r="J13" s="63">
        <v>7</v>
      </c>
      <c r="K13" s="63">
        <f t="shared" si="0"/>
        <v>1945</v>
      </c>
      <c r="L13" s="62" t="s">
        <v>152</v>
      </c>
    </row>
    <row r="14" spans="1:13" ht="20.100000000000001" customHeight="1">
      <c r="A14" s="65" t="s">
        <v>137</v>
      </c>
      <c r="B14" s="66">
        <v>29</v>
      </c>
      <c r="C14" s="66">
        <v>7</v>
      </c>
      <c r="D14" s="66">
        <v>24</v>
      </c>
      <c r="E14" s="66">
        <v>25</v>
      </c>
      <c r="F14" s="66">
        <v>38</v>
      </c>
      <c r="G14" s="66">
        <v>85</v>
      </c>
      <c r="H14" s="66">
        <v>489</v>
      </c>
      <c r="I14" s="66">
        <v>247</v>
      </c>
      <c r="J14" s="66">
        <v>27</v>
      </c>
      <c r="K14" s="66">
        <f t="shared" si="0"/>
        <v>971</v>
      </c>
      <c r="L14" s="65" t="s">
        <v>155</v>
      </c>
    </row>
    <row r="15" spans="1:13" ht="20.100000000000001" customHeight="1">
      <c r="A15" s="62" t="s">
        <v>135</v>
      </c>
      <c r="B15" s="63">
        <v>0</v>
      </c>
      <c r="C15" s="63">
        <v>4</v>
      </c>
      <c r="D15" s="63">
        <v>14</v>
      </c>
      <c r="E15" s="63">
        <v>19</v>
      </c>
      <c r="F15" s="63">
        <v>5</v>
      </c>
      <c r="G15" s="63">
        <v>16</v>
      </c>
      <c r="H15" s="63">
        <v>637</v>
      </c>
      <c r="I15" s="63">
        <v>193</v>
      </c>
      <c r="J15" s="63">
        <v>1</v>
      </c>
      <c r="K15" s="63">
        <f t="shared" si="0"/>
        <v>889</v>
      </c>
      <c r="L15" s="62" t="s">
        <v>153</v>
      </c>
    </row>
    <row r="16" spans="1:13" ht="20.100000000000001" customHeight="1">
      <c r="A16" s="65" t="s">
        <v>138</v>
      </c>
      <c r="B16" s="66">
        <v>9</v>
      </c>
      <c r="C16" s="66">
        <v>3</v>
      </c>
      <c r="D16" s="66">
        <v>9</v>
      </c>
      <c r="E16" s="66">
        <v>4</v>
      </c>
      <c r="F16" s="66">
        <v>7</v>
      </c>
      <c r="G16" s="66">
        <v>70</v>
      </c>
      <c r="H16" s="66">
        <v>326</v>
      </c>
      <c r="I16" s="66">
        <v>246</v>
      </c>
      <c r="J16" s="66">
        <v>12</v>
      </c>
      <c r="K16" s="66">
        <f t="shared" si="0"/>
        <v>686</v>
      </c>
      <c r="L16" s="65" t="s">
        <v>156</v>
      </c>
    </row>
    <row r="17" spans="1:12" ht="20.100000000000001" customHeight="1">
      <c r="A17" s="62" t="s">
        <v>140</v>
      </c>
      <c r="B17" s="63">
        <v>1</v>
      </c>
      <c r="C17" s="63">
        <v>1</v>
      </c>
      <c r="D17" s="63">
        <v>4</v>
      </c>
      <c r="E17" s="63">
        <v>18</v>
      </c>
      <c r="F17" s="63">
        <v>21</v>
      </c>
      <c r="G17" s="63">
        <v>34</v>
      </c>
      <c r="H17" s="63">
        <v>292</v>
      </c>
      <c r="I17" s="63">
        <v>269</v>
      </c>
      <c r="J17" s="63">
        <v>9</v>
      </c>
      <c r="K17" s="63">
        <f t="shared" si="0"/>
        <v>649</v>
      </c>
      <c r="L17" s="62" t="s">
        <v>158</v>
      </c>
    </row>
    <row r="18" spans="1:12" ht="20.100000000000001" customHeight="1">
      <c r="A18" s="65" t="s">
        <v>139</v>
      </c>
      <c r="B18" s="66">
        <v>8</v>
      </c>
      <c r="C18" s="66">
        <v>8</v>
      </c>
      <c r="D18" s="66">
        <v>15</v>
      </c>
      <c r="E18" s="66">
        <v>15</v>
      </c>
      <c r="F18" s="66">
        <v>15</v>
      </c>
      <c r="G18" s="66">
        <v>46</v>
      </c>
      <c r="H18" s="66">
        <v>345</v>
      </c>
      <c r="I18" s="66">
        <v>171</v>
      </c>
      <c r="J18" s="66">
        <v>0</v>
      </c>
      <c r="K18" s="66">
        <f t="shared" si="0"/>
        <v>623</v>
      </c>
      <c r="L18" s="65" t="s">
        <v>157</v>
      </c>
    </row>
    <row r="19" spans="1:12" ht="20.100000000000001" customHeight="1">
      <c r="A19" s="62" t="s">
        <v>141</v>
      </c>
      <c r="B19" s="63">
        <v>7</v>
      </c>
      <c r="C19" s="63">
        <v>4</v>
      </c>
      <c r="D19" s="63">
        <v>15</v>
      </c>
      <c r="E19" s="63">
        <v>6</v>
      </c>
      <c r="F19" s="63">
        <v>14</v>
      </c>
      <c r="G19" s="63">
        <v>51</v>
      </c>
      <c r="H19" s="63">
        <v>258</v>
      </c>
      <c r="I19" s="63">
        <v>169</v>
      </c>
      <c r="J19" s="63">
        <v>3</v>
      </c>
      <c r="K19" s="63">
        <f t="shared" si="0"/>
        <v>527</v>
      </c>
      <c r="L19" s="62" t="s">
        <v>159</v>
      </c>
    </row>
    <row r="20" spans="1:12" ht="20.100000000000001" customHeight="1">
      <c r="A20" s="65" t="s">
        <v>142</v>
      </c>
      <c r="B20" s="66">
        <v>11</v>
      </c>
      <c r="C20" s="66">
        <v>4</v>
      </c>
      <c r="D20" s="66">
        <v>1</v>
      </c>
      <c r="E20" s="66">
        <v>11</v>
      </c>
      <c r="F20" s="66">
        <v>42</v>
      </c>
      <c r="G20" s="66">
        <v>48</v>
      </c>
      <c r="H20" s="66">
        <v>281</v>
      </c>
      <c r="I20" s="66">
        <v>64</v>
      </c>
      <c r="J20" s="66">
        <v>2</v>
      </c>
      <c r="K20" s="66">
        <f t="shared" si="0"/>
        <v>464</v>
      </c>
      <c r="L20" s="65" t="s">
        <v>160</v>
      </c>
    </row>
    <row r="21" spans="1:12" ht="20.100000000000001" customHeight="1">
      <c r="A21" s="62" t="s">
        <v>227</v>
      </c>
      <c r="B21" s="63">
        <v>0</v>
      </c>
      <c r="C21" s="63">
        <v>7</v>
      </c>
      <c r="D21" s="63">
        <v>7</v>
      </c>
      <c r="E21" s="63">
        <v>60</v>
      </c>
      <c r="F21" s="63">
        <v>20</v>
      </c>
      <c r="G21" s="63">
        <v>90</v>
      </c>
      <c r="H21" s="63">
        <v>146</v>
      </c>
      <c r="I21" s="63">
        <v>103</v>
      </c>
      <c r="J21" s="63">
        <v>4</v>
      </c>
      <c r="K21" s="63">
        <f t="shared" si="0"/>
        <v>437</v>
      </c>
      <c r="L21" s="62" t="s">
        <v>228</v>
      </c>
    </row>
    <row r="22" spans="1:12" ht="20.100000000000001" customHeight="1">
      <c r="A22" s="65" t="s">
        <v>136</v>
      </c>
      <c r="B22" s="66">
        <v>2</v>
      </c>
      <c r="C22" s="66">
        <v>3</v>
      </c>
      <c r="D22" s="66">
        <v>8</v>
      </c>
      <c r="E22" s="66">
        <v>10</v>
      </c>
      <c r="F22" s="66">
        <v>7</v>
      </c>
      <c r="G22" s="66">
        <v>23</v>
      </c>
      <c r="H22" s="66">
        <v>230</v>
      </c>
      <c r="I22" s="66">
        <v>68</v>
      </c>
      <c r="J22" s="66">
        <v>2</v>
      </c>
      <c r="K22" s="66">
        <f t="shared" si="0"/>
        <v>353</v>
      </c>
      <c r="L22" s="65" t="s">
        <v>154</v>
      </c>
    </row>
    <row r="23" spans="1:12" ht="20.100000000000001" customHeight="1">
      <c r="A23" s="62" t="s">
        <v>328</v>
      </c>
      <c r="B23" s="63">
        <v>4</v>
      </c>
      <c r="C23" s="63">
        <v>17</v>
      </c>
      <c r="D23" s="63">
        <v>1</v>
      </c>
      <c r="E23" s="63">
        <v>5</v>
      </c>
      <c r="F23" s="63">
        <v>17</v>
      </c>
      <c r="G23" s="63">
        <v>31</v>
      </c>
      <c r="H23" s="63">
        <v>167</v>
      </c>
      <c r="I23" s="63">
        <v>69</v>
      </c>
      <c r="J23" s="63">
        <v>0</v>
      </c>
      <c r="K23" s="63">
        <f t="shared" si="0"/>
        <v>311</v>
      </c>
      <c r="L23" s="62" t="s">
        <v>330</v>
      </c>
    </row>
    <row r="24" spans="1:12" ht="20.100000000000001" customHeight="1">
      <c r="A24" s="65" t="s">
        <v>329</v>
      </c>
      <c r="B24" s="66">
        <v>1</v>
      </c>
      <c r="C24" s="66">
        <v>5</v>
      </c>
      <c r="D24" s="66">
        <v>42</v>
      </c>
      <c r="E24" s="66">
        <v>2</v>
      </c>
      <c r="F24" s="66">
        <v>21</v>
      </c>
      <c r="G24" s="66">
        <v>32</v>
      </c>
      <c r="H24" s="66">
        <v>108</v>
      </c>
      <c r="I24" s="66">
        <v>97</v>
      </c>
      <c r="J24" s="66">
        <v>0</v>
      </c>
      <c r="K24" s="66">
        <f t="shared" si="0"/>
        <v>308</v>
      </c>
      <c r="L24" s="65" t="s">
        <v>331</v>
      </c>
    </row>
    <row r="25" spans="1:12" ht="20.100000000000001" customHeight="1">
      <c r="A25" s="62" t="s">
        <v>143</v>
      </c>
      <c r="B25" s="63">
        <v>132</v>
      </c>
      <c r="C25" s="63">
        <v>108</v>
      </c>
      <c r="D25" s="63">
        <v>219</v>
      </c>
      <c r="E25" s="63">
        <v>124</v>
      </c>
      <c r="F25" s="63">
        <v>146</v>
      </c>
      <c r="G25" s="63">
        <v>477</v>
      </c>
      <c r="H25" s="63">
        <v>1792</v>
      </c>
      <c r="I25" s="63">
        <v>1226</v>
      </c>
      <c r="J25" s="63">
        <v>6</v>
      </c>
      <c r="K25" s="63">
        <f t="shared" si="0"/>
        <v>4230</v>
      </c>
      <c r="L25" s="62" t="s">
        <v>166</v>
      </c>
    </row>
    <row r="26" spans="1:12" ht="20.100000000000001" customHeight="1">
      <c r="A26" s="167" t="s">
        <v>175</v>
      </c>
      <c r="B26" s="69">
        <f t="shared" ref="B26:J26" si="1">SUM(B5:B25)</f>
        <v>888</v>
      </c>
      <c r="C26" s="69">
        <f t="shared" si="1"/>
        <v>1475</v>
      </c>
      <c r="D26" s="69">
        <f t="shared" si="1"/>
        <v>1251</v>
      </c>
      <c r="E26" s="69">
        <f t="shared" si="1"/>
        <v>1319</v>
      </c>
      <c r="F26" s="69">
        <f t="shared" si="1"/>
        <v>1868</v>
      </c>
      <c r="G26" s="69">
        <f t="shared" si="1"/>
        <v>7095</v>
      </c>
      <c r="H26" s="69">
        <f t="shared" si="1"/>
        <v>58103</v>
      </c>
      <c r="I26" s="121">
        <f t="shared" si="1"/>
        <v>34169</v>
      </c>
      <c r="J26" s="121">
        <f t="shared" si="1"/>
        <v>2788</v>
      </c>
      <c r="K26" s="121">
        <f t="shared" si="0"/>
        <v>108956</v>
      </c>
      <c r="L26" s="118" t="s">
        <v>176</v>
      </c>
    </row>
    <row r="27" spans="1:12" ht="20.100000000000001" customHeight="1">
      <c r="A27" s="167" t="s">
        <v>28</v>
      </c>
      <c r="B27" s="119">
        <f>B26/$K$26</f>
        <v>8.1500789309446008E-3</v>
      </c>
      <c r="C27" s="119">
        <f t="shared" ref="C27:J27" si="2">C26/$K$26</f>
        <v>1.3537574800837036E-2</v>
      </c>
      <c r="D27" s="119">
        <f t="shared" si="2"/>
        <v>1.1481699034472631E-2</v>
      </c>
      <c r="E27" s="119">
        <f t="shared" si="2"/>
        <v>1.2105804177833255E-2</v>
      </c>
      <c r="F27" s="119">
        <f t="shared" si="2"/>
        <v>1.714453540878887E-2</v>
      </c>
      <c r="G27" s="119">
        <f t="shared" si="2"/>
        <v>6.5118029296229674E-2</v>
      </c>
      <c r="H27" s="119">
        <f t="shared" si="2"/>
        <v>0.53327031095120969</v>
      </c>
      <c r="I27" s="119">
        <f t="shared" si="2"/>
        <v>0.31360365652189875</v>
      </c>
      <c r="J27" s="119">
        <f t="shared" si="2"/>
        <v>2.5588310877785528E-2</v>
      </c>
      <c r="K27" s="120">
        <v>1</v>
      </c>
      <c r="L27" s="118" t="s">
        <v>29</v>
      </c>
    </row>
  </sheetData>
  <mergeCells count="11">
    <mergeCell ref="E3:E4"/>
    <mergeCell ref="D3:D4"/>
    <mergeCell ref="C3:C4"/>
    <mergeCell ref="B3:B4"/>
    <mergeCell ref="C1:L1"/>
    <mergeCell ref="C2:L2"/>
    <mergeCell ref="J3:J4"/>
    <mergeCell ref="I3:I4"/>
    <mergeCell ref="H3:H4"/>
    <mergeCell ref="G3:G4"/>
    <mergeCell ref="F3:F4"/>
  </mergeCells>
  <hyperlinks>
    <hyperlink ref="M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rightToLeft="1" workbookViewId="0">
      <selection activeCell="G1" sqref="G1"/>
    </sheetView>
  </sheetViews>
  <sheetFormatPr defaultRowHeight="20.100000000000001" customHeight="1"/>
  <cols>
    <col min="1" max="1" width="27.140625" customWidth="1"/>
    <col min="2" max="5" width="19" customWidth="1"/>
    <col min="6" max="6" width="27.140625" customWidth="1"/>
  </cols>
  <sheetData>
    <row r="1" spans="1:7" ht="42" customHeight="1">
      <c r="C1" s="196" t="s">
        <v>336</v>
      </c>
      <c r="D1" s="196"/>
      <c r="E1" s="196"/>
      <c r="F1" s="196"/>
      <c r="G1" s="7" t="s">
        <v>93</v>
      </c>
    </row>
    <row r="2" spans="1:7" ht="42" customHeight="1">
      <c r="C2" s="266" t="s">
        <v>337</v>
      </c>
      <c r="D2" s="266"/>
      <c r="E2" s="266"/>
      <c r="F2" s="266"/>
    </row>
    <row r="3" spans="1:7" ht="20.100000000000001" customHeight="1">
      <c r="A3" s="77" t="s">
        <v>33</v>
      </c>
      <c r="B3" s="204">
        <v>1439</v>
      </c>
      <c r="C3" s="204">
        <v>1438</v>
      </c>
      <c r="D3" s="128" t="s">
        <v>177</v>
      </c>
      <c r="E3" s="129" t="s">
        <v>178</v>
      </c>
      <c r="F3" s="79" t="s">
        <v>34</v>
      </c>
    </row>
    <row r="4" spans="1:7" ht="20.100000000000001" customHeight="1">
      <c r="A4" s="77" t="s">
        <v>161</v>
      </c>
      <c r="B4" s="204"/>
      <c r="C4" s="204"/>
      <c r="D4" s="79" t="s">
        <v>224</v>
      </c>
      <c r="E4" s="79" t="s">
        <v>225</v>
      </c>
      <c r="F4" s="79" t="s">
        <v>165</v>
      </c>
    </row>
    <row r="5" spans="1:7" ht="20.100000000000001" customHeight="1">
      <c r="A5" s="122" t="s">
        <v>126</v>
      </c>
      <c r="B5" s="123">
        <v>44314</v>
      </c>
      <c r="C5" s="123">
        <v>36522</v>
      </c>
      <c r="D5" s="123">
        <f>B5-C5</f>
        <v>7792</v>
      </c>
      <c r="E5" s="124">
        <f>D5/$C$5</f>
        <v>0.21335085701768797</v>
      </c>
      <c r="F5" s="125" t="s">
        <v>144</v>
      </c>
    </row>
    <row r="6" spans="1:7" ht="20.100000000000001" customHeight="1">
      <c r="A6" s="86" t="s">
        <v>127</v>
      </c>
      <c r="B6" s="87">
        <v>12838</v>
      </c>
      <c r="C6" s="87">
        <v>13643</v>
      </c>
      <c r="D6" s="87">
        <f>B6-C6</f>
        <v>-805</v>
      </c>
      <c r="E6" s="126">
        <f>D6/$C$6</f>
        <v>-5.9004617752693687E-2</v>
      </c>
      <c r="F6" s="88" t="s">
        <v>145</v>
      </c>
    </row>
    <row r="7" spans="1:7" ht="20.100000000000001" customHeight="1">
      <c r="A7" s="122" t="s">
        <v>129</v>
      </c>
      <c r="B7" s="123">
        <v>12319</v>
      </c>
      <c r="C7" s="123">
        <v>10581</v>
      </c>
      <c r="D7" s="123">
        <f>B7-C7</f>
        <v>1738</v>
      </c>
      <c r="E7" s="124">
        <f>D7/$C$7</f>
        <v>0.16425668651356204</v>
      </c>
      <c r="F7" s="125" t="s">
        <v>147</v>
      </c>
    </row>
    <row r="8" spans="1:7" ht="20.100000000000001" customHeight="1">
      <c r="A8" s="86" t="s">
        <v>128</v>
      </c>
      <c r="B8" s="87">
        <v>10823</v>
      </c>
      <c r="C8" s="87">
        <v>8853</v>
      </c>
      <c r="D8" s="87">
        <f>B8-C8</f>
        <v>1970</v>
      </c>
      <c r="E8" s="126">
        <f>D8/$C$8</f>
        <v>0.22252343838246921</v>
      </c>
      <c r="F8" s="88" t="s">
        <v>146</v>
      </c>
    </row>
    <row r="9" spans="1:7" ht="20.100000000000001" customHeight="1">
      <c r="A9" s="122" t="s">
        <v>130</v>
      </c>
      <c r="B9" s="123">
        <v>4569</v>
      </c>
      <c r="C9" s="123">
        <v>4583</v>
      </c>
      <c r="D9" s="123">
        <f t="shared" ref="D9:D26" si="0">B9-C9</f>
        <v>-14</v>
      </c>
      <c r="E9" s="124">
        <f>D9/$C$9</f>
        <v>-3.0547676194632336E-3</v>
      </c>
      <c r="F9" s="125" t="s">
        <v>148</v>
      </c>
    </row>
    <row r="10" spans="1:7" ht="20.100000000000001" customHeight="1">
      <c r="A10" s="86" t="s">
        <v>131</v>
      </c>
      <c r="B10" s="87">
        <v>4448</v>
      </c>
      <c r="C10" s="87">
        <v>4851</v>
      </c>
      <c r="D10" s="87">
        <f t="shared" si="0"/>
        <v>-403</v>
      </c>
      <c r="E10" s="126">
        <f>D10/$C$10</f>
        <v>-8.3075654504225938E-2</v>
      </c>
      <c r="F10" s="88" t="s">
        <v>149</v>
      </c>
    </row>
    <row r="11" spans="1:7" ht="20.100000000000001" customHeight="1">
      <c r="A11" s="122" t="s">
        <v>132</v>
      </c>
      <c r="B11" s="123">
        <v>4387</v>
      </c>
      <c r="C11" s="123">
        <v>3750</v>
      </c>
      <c r="D11" s="123">
        <v>637</v>
      </c>
      <c r="E11" s="124">
        <f>D11/$C$11</f>
        <v>0.16986666666666667</v>
      </c>
      <c r="F11" s="125" t="s">
        <v>150</v>
      </c>
    </row>
    <row r="12" spans="1:7" ht="20.100000000000001" customHeight="1">
      <c r="A12" s="86" t="s">
        <v>133</v>
      </c>
      <c r="B12" s="87">
        <v>2865</v>
      </c>
      <c r="C12" s="87">
        <v>2648</v>
      </c>
      <c r="D12" s="87">
        <f t="shared" si="0"/>
        <v>217</v>
      </c>
      <c r="E12" s="126">
        <f>D12/$C$12</f>
        <v>8.1948640483383683E-2</v>
      </c>
      <c r="F12" s="88" t="s">
        <v>151</v>
      </c>
    </row>
    <row r="13" spans="1:7" ht="20.100000000000001" customHeight="1">
      <c r="A13" s="122" t="s">
        <v>134</v>
      </c>
      <c r="B13" s="123">
        <v>1945</v>
      </c>
      <c r="C13" s="123">
        <v>2324</v>
      </c>
      <c r="D13" s="123">
        <f t="shared" si="0"/>
        <v>-379</v>
      </c>
      <c r="E13" s="124">
        <f>D13/$C$13</f>
        <v>-0.16308089500860584</v>
      </c>
      <c r="F13" s="125" t="s">
        <v>152</v>
      </c>
    </row>
    <row r="14" spans="1:7" ht="20.100000000000001" customHeight="1">
      <c r="A14" s="86" t="s">
        <v>137</v>
      </c>
      <c r="B14" s="87">
        <v>971</v>
      </c>
      <c r="C14" s="87">
        <v>823</v>
      </c>
      <c r="D14" s="87">
        <f t="shared" si="0"/>
        <v>148</v>
      </c>
      <c r="E14" s="126">
        <f>D14/$C$14</f>
        <v>0.17982989064398541</v>
      </c>
      <c r="F14" s="88" t="s">
        <v>155</v>
      </c>
    </row>
    <row r="15" spans="1:7" ht="20.100000000000001" customHeight="1">
      <c r="A15" s="122" t="s">
        <v>135</v>
      </c>
      <c r="B15" s="125">
        <v>889</v>
      </c>
      <c r="C15" s="125">
        <v>1433</v>
      </c>
      <c r="D15" s="123">
        <f t="shared" si="0"/>
        <v>-544</v>
      </c>
      <c r="E15" s="124">
        <f>D15/$C$15</f>
        <v>-0.37962316817864622</v>
      </c>
      <c r="F15" s="125" t="s">
        <v>153</v>
      </c>
    </row>
    <row r="16" spans="1:7" ht="20.100000000000001" customHeight="1">
      <c r="A16" s="86" t="s">
        <v>138</v>
      </c>
      <c r="B16" s="88">
        <v>686</v>
      </c>
      <c r="C16" s="88">
        <v>459</v>
      </c>
      <c r="D16" s="87">
        <f t="shared" si="0"/>
        <v>227</v>
      </c>
      <c r="E16" s="126">
        <f>D16/$C$16</f>
        <v>0.49455337690631807</v>
      </c>
      <c r="F16" s="88" t="s">
        <v>156</v>
      </c>
    </row>
    <row r="17" spans="1:6" ht="20.100000000000001" customHeight="1">
      <c r="A17" s="122" t="s">
        <v>140</v>
      </c>
      <c r="B17" s="125">
        <v>649</v>
      </c>
      <c r="C17" s="125">
        <v>559</v>
      </c>
      <c r="D17" s="123">
        <f t="shared" si="0"/>
        <v>90</v>
      </c>
      <c r="E17" s="124">
        <f>D17/$C$17</f>
        <v>0.16100178890876565</v>
      </c>
      <c r="F17" s="125" t="s">
        <v>158</v>
      </c>
    </row>
    <row r="18" spans="1:6" ht="20.100000000000001" customHeight="1">
      <c r="A18" s="86" t="s">
        <v>139</v>
      </c>
      <c r="B18" s="88">
        <v>623</v>
      </c>
      <c r="C18" s="88">
        <v>568</v>
      </c>
      <c r="D18" s="87">
        <f t="shared" si="0"/>
        <v>55</v>
      </c>
      <c r="E18" s="126">
        <f>D18/$C$18</f>
        <v>9.6830985915492954E-2</v>
      </c>
      <c r="F18" s="88" t="s">
        <v>157</v>
      </c>
    </row>
    <row r="19" spans="1:6" ht="20.100000000000001" customHeight="1">
      <c r="A19" s="122" t="s">
        <v>141</v>
      </c>
      <c r="B19" s="125">
        <v>527</v>
      </c>
      <c r="C19" s="125">
        <v>438</v>
      </c>
      <c r="D19" s="123">
        <v>89</v>
      </c>
      <c r="E19" s="124">
        <f>D19/$C$19</f>
        <v>0.20319634703196346</v>
      </c>
      <c r="F19" s="125" t="s">
        <v>159</v>
      </c>
    </row>
    <row r="20" spans="1:6" ht="20.100000000000001" customHeight="1">
      <c r="A20" s="86" t="s">
        <v>142</v>
      </c>
      <c r="B20" s="88">
        <v>464</v>
      </c>
      <c r="C20" s="88">
        <v>415</v>
      </c>
      <c r="D20" s="87">
        <f t="shared" si="0"/>
        <v>49</v>
      </c>
      <c r="E20" s="126">
        <f>D20/$C$20</f>
        <v>0.1180722891566265</v>
      </c>
      <c r="F20" s="88" t="s">
        <v>160</v>
      </c>
    </row>
    <row r="21" spans="1:6" ht="20.100000000000001" customHeight="1">
      <c r="A21" s="122" t="s">
        <v>227</v>
      </c>
      <c r="B21" s="125">
        <v>437</v>
      </c>
      <c r="C21" s="125">
        <v>1084</v>
      </c>
      <c r="D21" s="123">
        <f t="shared" si="0"/>
        <v>-647</v>
      </c>
      <c r="E21" s="124">
        <f>D21/$C$21</f>
        <v>-0.59686346863468631</v>
      </c>
      <c r="F21" s="125" t="s">
        <v>228</v>
      </c>
    </row>
    <row r="22" spans="1:6" ht="20.100000000000001" customHeight="1">
      <c r="A22" s="86" t="s">
        <v>136</v>
      </c>
      <c r="B22" s="88">
        <v>353</v>
      </c>
      <c r="C22" s="88">
        <v>372</v>
      </c>
      <c r="D22" s="87">
        <f t="shared" si="0"/>
        <v>-19</v>
      </c>
      <c r="E22" s="126">
        <f>D22/$C$22</f>
        <v>-5.1075268817204304E-2</v>
      </c>
      <c r="F22" s="88" t="s">
        <v>154</v>
      </c>
    </row>
    <row r="23" spans="1:6" ht="20.100000000000001" customHeight="1">
      <c r="A23" s="122" t="s">
        <v>328</v>
      </c>
      <c r="B23" s="125">
        <v>311</v>
      </c>
      <c r="C23" s="125">
        <v>257</v>
      </c>
      <c r="D23" s="123">
        <f t="shared" si="0"/>
        <v>54</v>
      </c>
      <c r="E23" s="124">
        <f>D23/$C$23</f>
        <v>0.21011673151750973</v>
      </c>
      <c r="F23" s="125" t="s">
        <v>330</v>
      </c>
    </row>
    <row r="24" spans="1:6" ht="20.100000000000001" customHeight="1">
      <c r="A24" s="86" t="s">
        <v>329</v>
      </c>
      <c r="B24" s="88">
        <v>308</v>
      </c>
      <c r="C24" s="88">
        <v>244</v>
      </c>
      <c r="D24" s="87">
        <f t="shared" si="0"/>
        <v>64</v>
      </c>
      <c r="E24" s="126">
        <f>D24/$C$24</f>
        <v>0.26229508196721313</v>
      </c>
      <c r="F24" s="88" t="s">
        <v>331</v>
      </c>
    </row>
    <row r="25" spans="1:6" ht="20.100000000000001" customHeight="1">
      <c r="A25" s="122" t="s">
        <v>143</v>
      </c>
      <c r="B25" s="123">
        <v>4230</v>
      </c>
      <c r="C25" s="123">
        <v>4602</v>
      </c>
      <c r="D25" s="123">
        <f t="shared" si="0"/>
        <v>-372</v>
      </c>
      <c r="E25" s="124">
        <f>D25/$C$25</f>
        <v>-8.0834419817470665E-2</v>
      </c>
      <c r="F25" s="125" t="s">
        <v>166</v>
      </c>
    </row>
    <row r="26" spans="1:6" ht="20.100000000000001" customHeight="1">
      <c r="A26" s="77" t="s">
        <v>172</v>
      </c>
      <c r="B26" s="78">
        <f>SUM(B5:B25)</f>
        <v>108956</v>
      </c>
      <c r="C26" s="78">
        <f>SUM(C5:C25)</f>
        <v>99009</v>
      </c>
      <c r="D26" s="72">
        <f t="shared" si="0"/>
        <v>9947</v>
      </c>
      <c r="E26" s="127">
        <f>D26/$C$26</f>
        <v>0.10046561423708955</v>
      </c>
      <c r="F26" s="79" t="s">
        <v>27</v>
      </c>
    </row>
  </sheetData>
  <mergeCells count="4">
    <mergeCell ref="B3:B4"/>
    <mergeCell ref="C3:C4"/>
    <mergeCell ref="C1:F1"/>
    <mergeCell ref="C2:F2"/>
  </mergeCells>
  <hyperlinks>
    <hyperlink ref="G1" location="الفهرس!A1" display="R"/>
  </hyperlinks>
  <pageMargins left="0.7" right="0.7" top="0.75" bottom="0.75" header="0.3" footer="0.3"/>
  <pageSetup paperSize="9" orientation="portrait" r:id="rId1"/>
  <ignoredErrors>
    <ignoredError sqref="C26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workbookViewId="0">
      <selection activeCell="G1" sqref="G1"/>
    </sheetView>
  </sheetViews>
  <sheetFormatPr defaultRowHeight="20.100000000000001" customHeight="1"/>
  <cols>
    <col min="1" max="1" width="30.7109375" style="6" customWidth="1"/>
    <col min="2" max="5" width="20.7109375" style="6" customWidth="1"/>
    <col min="6" max="6" width="30.7109375" style="6" customWidth="1"/>
  </cols>
  <sheetData>
    <row r="1" spans="1:8" ht="35.1" customHeight="1">
      <c r="B1" s="267" t="s">
        <v>338</v>
      </c>
      <c r="C1" s="267"/>
      <c r="D1" s="267"/>
      <c r="E1" s="267"/>
      <c r="F1" s="267"/>
      <c r="G1" s="7" t="s">
        <v>93</v>
      </c>
      <c r="H1" s="8"/>
    </row>
    <row r="2" spans="1:8" ht="35.1" customHeight="1">
      <c r="B2" s="268" t="s">
        <v>339</v>
      </c>
      <c r="C2" s="268"/>
      <c r="D2" s="268"/>
      <c r="E2" s="268"/>
      <c r="F2" s="268"/>
      <c r="G2" s="8"/>
      <c r="H2" s="8"/>
    </row>
    <row r="3" spans="1:8" ht="20.100000000000001" customHeight="1">
      <c r="A3" s="202" t="s">
        <v>70</v>
      </c>
      <c r="B3" s="211" t="s">
        <v>58</v>
      </c>
      <c r="C3" s="214"/>
      <c r="D3" s="202" t="s">
        <v>73</v>
      </c>
      <c r="E3" s="202"/>
      <c r="F3" s="202" t="s">
        <v>71</v>
      </c>
    </row>
    <row r="4" spans="1:8" ht="20.100000000000001" customHeight="1">
      <c r="A4" s="202"/>
      <c r="B4" s="217" t="s">
        <v>72</v>
      </c>
      <c r="C4" s="219"/>
      <c r="D4" s="75" t="s">
        <v>59</v>
      </c>
      <c r="E4" s="75" t="s">
        <v>28</v>
      </c>
      <c r="F4" s="202"/>
    </row>
    <row r="5" spans="1:8" ht="20.100000000000001" customHeight="1">
      <c r="A5" s="202"/>
      <c r="B5" s="77">
        <v>1439</v>
      </c>
      <c r="C5" s="77">
        <v>1438</v>
      </c>
      <c r="D5" s="104" t="s">
        <v>74</v>
      </c>
      <c r="E5" s="104" t="s">
        <v>29</v>
      </c>
      <c r="F5" s="202"/>
    </row>
    <row r="6" spans="1:8" ht="20.100000000000001" customHeight="1">
      <c r="A6" s="90" t="s">
        <v>60</v>
      </c>
      <c r="B6" s="116">
        <v>15368</v>
      </c>
      <c r="C6" s="116">
        <v>14769</v>
      </c>
      <c r="D6" s="116">
        <f>B6-C6</f>
        <v>599</v>
      </c>
      <c r="E6" s="130">
        <f>D6/$C$6</f>
        <v>4.0557925384250793E-2</v>
      </c>
      <c r="F6" s="90" t="s">
        <v>61</v>
      </c>
    </row>
    <row r="7" spans="1:8" ht="20.100000000000001" customHeight="1">
      <c r="A7" s="92" t="s">
        <v>62</v>
      </c>
      <c r="B7" s="117">
        <v>4642</v>
      </c>
      <c r="C7" s="117">
        <v>5365</v>
      </c>
      <c r="D7" s="117">
        <f t="shared" ref="D7:D12" si="0">B7-C7</f>
        <v>-723</v>
      </c>
      <c r="E7" s="131">
        <f>D7/$C$7</f>
        <v>-0.13476234855545199</v>
      </c>
      <c r="F7" s="92" t="s">
        <v>229</v>
      </c>
    </row>
    <row r="8" spans="1:8" ht="20.100000000000001" customHeight="1">
      <c r="A8" s="90" t="s">
        <v>247</v>
      </c>
      <c r="B8" s="116">
        <v>1534</v>
      </c>
      <c r="C8" s="116">
        <v>1532</v>
      </c>
      <c r="D8" s="116">
        <f t="shared" si="0"/>
        <v>2</v>
      </c>
      <c r="E8" s="130">
        <f>D8/$C$8</f>
        <v>1.3054830287206266E-3</v>
      </c>
      <c r="F8" s="90" t="s">
        <v>248</v>
      </c>
    </row>
    <row r="9" spans="1:8" ht="20.100000000000001" customHeight="1">
      <c r="A9" s="92" t="s">
        <v>63</v>
      </c>
      <c r="B9" s="117">
        <v>4420</v>
      </c>
      <c r="C9" s="117">
        <v>4323</v>
      </c>
      <c r="D9" s="117">
        <f t="shared" si="0"/>
        <v>97</v>
      </c>
      <c r="E9" s="131">
        <f>D9/$C$9</f>
        <v>2.2438121674762897E-2</v>
      </c>
      <c r="F9" s="92" t="s">
        <v>64</v>
      </c>
    </row>
    <row r="10" spans="1:8" ht="20.100000000000001" customHeight="1">
      <c r="A10" s="90" t="s">
        <v>65</v>
      </c>
      <c r="B10" s="116">
        <v>1761</v>
      </c>
      <c r="C10" s="116">
        <v>1632</v>
      </c>
      <c r="D10" s="116">
        <f t="shared" si="0"/>
        <v>129</v>
      </c>
      <c r="E10" s="130">
        <f>D10/$C$10</f>
        <v>7.904411764705882E-2</v>
      </c>
      <c r="F10" s="90" t="s">
        <v>230</v>
      </c>
    </row>
    <row r="11" spans="1:8" ht="20.100000000000001" customHeight="1">
      <c r="A11" s="92" t="s">
        <v>66</v>
      </c>
      <c r="B11" s="117">
        <v>4362</v>
      </c>
      <c r="C11" s="117">
        <v>3860</v>
      </c>
      <c r="D11" s="117">
        <f t="shared" si="0"/>
        <v>502</v>
      </c>
      <c r="E11" s="131">
        <f>D11/$C$11</f>
        <v>0.1300518134715026</v>
      </c>
      <c r="F11" s="92" t="s">
        <v>231</v>
      </c>
    </row>
    <row r="12" spans="1:8" ht="20.100000000000001" customHeight="1">
      <c r="A12" s="90" t="s">
        <v>67</v>
      </c>
      <c r="B12" s="116">
        <v>202</v>
      </c>
      <c r="C12" s="116">
        <v>88</v>
      </c>
      <c r="D12" s="116">
        <f t="shared" si="0"/>
        <v>114</v>
      </c>
      <c r="E12" s="130">
        <f>D12/$C$12</f>
        <v>1.2954545454545454</v>
      </c>
      <c r="F12" s="90" t="s">
        <v>68</v>
      </c>
    </row>
    <row r="13" spans="1:8" ht="20.100000000000001" customHeight="1">
      <c r="A13" s="71" t="s">
        <v>69</v>
      </c>
      <c r="B13" s="132">
        <f>SUM(B6:B12)</f>
        <v>32289</v>
      </c>
      <c r="C13" s="132">
        <f>SUM(C6:C12)</f>
        <v>31569</v>
      </c>
      <c r="D13" s="132">
        <f>SUM(D6:D12)</f>
        <v>720</v>
      </c>
      <c r="E13" s="133">
        <f>D13/$C$13</f>
        <v>2.280718426304286E-2</v>
      </c>
      <c r="F13" s="71" t="s">
        <v>27</v>
      </c>
    </row>
    <row r="14" spans="1:8" ht="20.100000000000001" customHeight="1">
      <c r="C14" s="32"/>
    </row>
  </sheetData>
  <mergeCells count="7">
    <mergeCell ref="B1:F1"/>
    <mergeCell ref="B2:F2"/>
    <mergeCell ref="A3:A5"/>
    <mergeCell ref="F3:F5"/>
    <mergeCell ref="B3:C3"/>
    <mergeCell ref="D3:E3"/>
    <mergeCell ref="B4:C4"/>
  </mergeCells>
  <hyperlinks>
    <hyperlink ref="G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zoomScaleNormal="100" workbookViewId="0">
      <selection activeCell="M1" sqref="M1"/>
    </sheetView>
  </sheetViews>
  <sheetFormatPr defaultRowHeight="20.100000000000001" customHeight="1"/>
  <cols>
    <col min="1" max="1" width="19.28515625" customWidth="1"/>
    <col min="2" max="10" width="11.42578125" customWidth="1"/>
    <col min="11" max="11" width="15.7109375" customWidth="1"/>
    <col min="12" max="12" width="15.7109375" style="6" customWidth="1"/>
  </cols>
  <sheetData>
    <row r="1" spans="1:13" ht="54" customHeight="1">
      <c r="C1" s="196" t="s">
        <v>340</v>
      </c>
      <c r="D1" s="196"/>
      <c r="E1" s="196"/>
      <c r="F1" s="196"/>
      <c r="G1" s="196"/>
      <c r="H1" s="196"/>
      <c r="I1" s="196"/>
      <c r="J1" s="196"/>
      <c r="K1" s="196"/>
      <c r="L1" s="196"/>
      <c r="M1" s="7" t="s">
        <v>93</v>
      </c>
    </row>
    <row r="2" spans="1:13" ht="50.25" customHeight="1">
      <c r="C2" s="196" t="s">
        <v>341</v>
      </c>
      <c r="D2" s="196"/>
      <c r="E2" s="196"/>
      <c r="F2" s="196"/>
      <c r="G2" s="196"/>
      <c r="H2" s="196"/>
      <c r="I2" s="196"/>
      <c r="J2" s="196"/>
      <c r="K2" s="196"/>
      <c r="L2" s="196"/>
    </row>
    <row r="3" spans="1:13" ht="20.100000000000001" customHeight="1">
      <c r="A3" s="74" t="s">
        <v>4</v>
      </c>
      <c r="B3" s="264" t="s">
        <v>18</v>
      </c>
      <c r="C3" s="264" t="s">
        <v>19</v>
      </c>
      <c r="D3" s="264" t="s">
        <v>20</v>
      </c>
      <c r="E3" s="264" t="s">
        <v>21</v>
      </c>
      <c r="F3" s="265" t="s">
        <v>22</v>
      </c>
      <c r="G3" s="265" t="s">
        <v>23</v>
      </c>
      <c r="H3" s="265" t="s">
        <v>24</v>
      </c>
      <c r="I3" s="265" t="s">
        <v>25</v>
      </c>
      <c r="J3" s="265" t="s">
        <v>26</v>
      </c>
      <c r="K3" s="113" t="s">
        <v>174</v>
      </c>
      <c r="L3" s="53" t="s">
        <v>14</v>
      </c>
    </row>
    <row r="4" spans="1:13" ht="20.100000000000001" customHeight="1">
      <c r="A4" s="74" t="s">
        <v>249</v>
      </c>
      <c r="B4" s="264"/>
      <c r="C4" s="264"/>
      <c r="D4" s="264"/>
      <c r="E4" s="264"/>
      <c r="F4" s="265"/>
      <c r="G4" s="265"/>
      <c r="H4" s="265"/>
      <c r="I4" s="265"/>
      <c r="J4" s="265"/>
      <c r="K4" s="115" t="s">
        <v>27</v>
      </c>
      <c r="L4" s="53" t="s">
        <v>71</v>
      </c>
    </row>
    <row r="5" spans="1:13" ht="20.100000000000001" customHeight="1">
      <c r="A5" s="42" t="s">
        <v>60</v>
      </c>
      <c r="B5" s="43">
        <v>200</v>
      </c>
      <c r="C5" s="43">
        <v>213</v>
      </c>
      <c r="D5" s="43">
        <v>274</v>
      </c>
      <c r="E5" s="43">
        <v>359</v>
      </c>
      <c r="F5" s="43">
        <v>591</v>
      </c>
      <c r="G5" s="43">
        <v>1589</v>
      </c>
      <c r="H5" s="43">
        <v>7219</v>
      </c>
      <c r="I5" s="43">
        <v>4438</v>
      </c>
      <c r="J5" s="43">
        <v>485</v>
      </c>
      <c r="K5" s="43">
        <f>SUM(B5:J5)</f>
        <v>15368</v>
      </c>
      <c r="L5" s="45" t="s">
        <v>61</v>
      </c>
    </row>
    <row r="6" spans="1:13" ht="20.100000000000001" customHeight="1">
      <c r="A6" s="46" t="s">
        <v>62</v>
      </c>
      <c r="B6" s="47">
        <v>56</v>
      </c>
      <c r="C6" s="47">
        <v>65</v>
      </c>
      <c r="D6" s="47">
        <v>67</v>
      </c>
      <c r="E6" s="47">
        <v>90</v>
      </c>
      <c r="F6" s="47">
        <v>176</v>
      </c>
      <c r="G6" s="47">
        <v>464</v>
      </c>
      <c r="H6" s="47">
        <v>2120</v>
      </c>
      <c r="I6" s="47">
        <v>1433</v>
      </c>
      <c r="J6" s="47">
        <v>171</v>
      </c>
      <c r="K6" s="47">
        <f t="shared" ref="K6:K11" si="0">SUM(B6:J6)</f>
        <v>4642</v>
      </c>
      <c r="L6" s="49" t="s">
        <v>229</v>
      </c>
    </row>
    <row r="7" spans="1:13" ht="20.100000000000001" customHeight="1">
      <c r="A7" s="42" t="s">
        <v>247</v>
      </c>
      <c r="B7" s="43">
        <v>12</v>
      </c>
      <c r="C7" s="43">
        <v>11</v>
      </c>
      <c r="D7" s="43">
        <v>21</v>
      </c>
      <c r="E7" s="43">
        <v>29</v>
      </c>
      <c r="F7" s="43">
        <v>39</v>
      </c>
      <c r="G7" s="43">
        <v>156</v>
      </c>
      <c r="H7" s="43">
        <v>873</v>
      </c>
      <c r="I7" s="43">
        <v>351</v>
      </c>
      <c r="J7" s="43">
        <v>42</v>
      </c>
      <c r="K7" s="43">
        <f t="shared" si="0"/>
        <v>1534</v>
      </c>
      <c r="L7" s="45" t="s">
        <v>248</v>
      </c>
    </row>
    <row r="8" spans="1:13" ht="20.100000000000001" customHeight="1">
      <c r="A8" s="46" t="s">
        <v>63</v>
      </c>
      <c r="B8" s="47">
        <v>41</v>
      </c>
      <c r="C8" s="47">
        <v>39</v>
      </c>
      <c r="D8" s="47">
        <v>58</v>
      </c>
      <c r="E8" s="47">
        <v>68</v>
      </c>
      <c r="F8" s="47">
        <v>139</v>
      </c>
      <c r="G8" s="47">
        <v>423</v>
      </c>
      <c r="H8" s="47">
        <v>2322</v>
      </c>
      <c r="I8" s="47">
        <v>1213</v>
      </c>
      <c r="J8" s="47">
        <v>117</v>
      </c>
      <c r="K8" s="47">
        <f t="shared" si="0"/>
        <v>4420</v>
      </c>
      <c r="L8" s="49" t="s">
        <v>64</v>
      </c>
    </row>
    <row r="9" spans="1:13" ht="20.100000000000001" customHeight="1">
      <c r="A9" s="42" t="s">
        <v>65</v>
      </c>
      <c r="B9" s="43">
        <v>60</v>
      </c>
      <c r="C9" s="43">
        <v>41</v>
      </c>
      <c r="D9" s="43">
        <v>56</v>
      </c>
      <c r="E9" s="43">
        <v>66</v>
      </c>
      <c r="F9" s="43">
        <v>125</v>
      </c>
      <c r="G9" s="43">
        <v>228</v>
      </c>
      <c r="H9" s="43">
        <v>653</v>
      </c>
      <c r="I9" s="43">
        <v>501</v>
      </c>
      <c r="J9" s="43">
        <v>31</v>
      </c>
      <c r="K9" s="43">
        <f t="shared" si="0"/>
        <v>1761</v>
      </c>
      <c r="L9" s="45" t="s">
        <v>230</v>
      </c>
    </row>
    <row r="10" spans="1:13" ht="20.100000000000001" customHeight="1">
      <c r="A10" s="46" t="s">
        <v>66</v>
      </c>
      <c r="B10" s="47">
        <v>18</v>
      </c>
      <c r="C10" s="47">
        <v>55</v>
      </c>
      <c r="D10" s="47">
        <v>54</v>
      </c>
      <c r="E10" s="47">
        <v>74</v>
      </c>
      <c r="F10" s="47">
        <v>109</v>
      </c>
      <c r="G10" s="47">
        <v>357</v>
      </c>
      <c r="H10" s="47">
        <v>2272</v>
      </c>
      <c r="I10" s="47">
        <v>1346</v>
      </c>
      <c r="J10" s="47">
        <v>77</v>
      </c>
      <c r="K10" s="47">
        <f t="shared" si="0"/>
        <v>4362</v>
      </c>
      <c r="L10" s="49" t="s">
        <v>231</v>
      </c>
    </row>
    <row r="11" spans="1:13" ht="20.100000000000001" customHeight="1">
      <c r="A11" s="42" t="s">
        <v>67</v>
      </c>
      <c r="B11" s="43">
        <v>6</v>
      </c>
      <c r="C11" s="43">
        <v>7</v>
      </c>
      <c r="D11" s="43">
        <v>8</v>
      </c>
      <c r="E11" s="43">
        <v>4</v>
      </c>
      <c r="F11" s="43">
        <v>9</v>
      </c>
      <c r="G11" s="43">
        <v>27</v>
      </c>
      <c r="H11" s="43">
        <v>86</v>
      </c>
      <c r="I11" s="43">
        <v>49</v>
      </c>
      <c r="J11" s="43">
        <v>6</v>
      </c>
      <c r="K11" s="43">
        <f t="shared" si="0"/>
        <v>202</v>
      </c>
      <c r="L11" s="45" t="s">
        <v>68</v>
      </c>
    </row>
    <row r="12" spans="1:13" ht="20.100000000000001" customHeight="1">
      <c r="A12" s="50" t="s">
        <v>51</v>
      </c>
      <c r="B12" s="51">
        <f t="shared" ref="B12:J12" si="1">SUM(B5:B11)</f>
        <v>393</v>
      </c>
      <c r="C12" s="51">
        <f t="shared" si="1"/>
        <v>431</v>
      </c>
      <c r="D12" s="51">
        <f t="shared" si="1"/>
        <v>538</v>
      </c>
      <c r="E12" s="51">
        <f t="shared" si="1"/>
        <v>690</v>
      </c>
      <c r="F12" s="51">
        <f t="shared" si="1"/>
        <v>1188</v>
      </c>
      <c r="G12" s="51">
        <f t="shared" si="1"/>
        <v>3244</v>
      </c>
      <c r="H12" s="51">
        <f t="shared" si="1"/>
        <v>15545</v>
      </c>
      <c r="I12" s="51">
        <f t="shared" si="1"/>
        <v>9331</v>
      </c>
      <c r="J12" s="51">
        <f t="shared" si="1"/>
        <v>929</v>
      </c>
      <c r="K12" s="51">
        <f>SUM(B12:J12)</f>
        <v>32289</v>
      </c>
      <c r="L12" s="93" t="s">
        <v>27</v>
      </c>
    </row>
  </sheetData>
  <mergeCells count="11">
    <mergeCell ref="B3:B4"/>
    <mergeCell ref="C2:L2"/>
    <mergeCell ref="C1:L1"/>
    <mergeCell ref="J3:J4"/>
    <mergeCell ref="I3:I4"/>
    <mergeCell ref="H3:H4"/>
    <mergeCell ref="G3:G4"/>
    <mergeCell ref="F3:F4"/>
    <mergeCell ref="E3:E4"/>
    <mergeCell ref="D3:D4"/>
    <mergeCell ref="C3:C4"/>
  </mergeCells>
  <hyperlinks>
    <hyperlink ref="M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zoomScaleNormal="100" workbookViewId="0">
      <selection activeCell="K1" sqref="K1"/>
    </sheetView>
  </sheetViews>
  <sheetFormatPr defaultRowHeight="20.100000000000001" customHeight="1"/>
  <cols>
    <col min="1" max="1" width="20.7109375" customWidth="1"/>
    <col min="2" max="9" width="14.7109375" customWidth="1"/>
    <col min="10" max="10" width="20.7109375" customWidth="1"/>
  </cols>
  <sheetData>
    <row r="1" spans="1:11" ht="35.1" customHeight="1">
      <c r="C1" s="196" t="s">
        <v>242</v>
      </c>
      <c r="D1" s="196"/>
      <c r="E1" s="196"/>
      <c r="F1" s="196"/>
      <c r="G1" s="196"/>
      <c r="H1" s="196"/>
      <c r="I1" s="196"/>
      <c r="J1" s="196"/>
      <c r="K1" s="7" t="s">
        <v>93</v>
      </c>
    </row>
    <row r="2" spans="1:11" ht="35.1" customHeight="1">
      <c r="C2" s="268" t="s">
        <v>251</v>
      </c>
      <c r="D2" s="268"/>
      <c r="E2" s="268"/>
      <c r="F2" s="268"/>
      <c r="G2" s="268"/>
      <c r="H2" s="268"/>
      <c r="I2" s="268"/>
      <c r="J2" s="268"/>
    </row>
    <row r="3" spans="1:11" ht="20.100000000000001" customHeight="1">
      <c r="A3" s="258" t="s">
        <v>187</v>
      </c>
      <c r="B3" s="255" t="s">
        <v>237</v>
      </c>
      <c r="C3" s="257"/>
      <c r="D3" s="258" t="s">
        <v>180</v>
      </c>
      <c r="E3" s="258" t="s">
        <v>181</v>
      </c>
      <c r="F3" s="261" t="s">
        <v>182</v>
      </c>
      <c r="G3" s="261" t="s">
        <v>183</v>
      </c>
      <c r="H3" s="261" t="s">
        <v>190</v>
      </c>
      <c r="I3" s="261" t="s">
        <v>28</v>
      </c>
      <c r="J3" s="261" t="s">
        <v>71</v>
      </c>
    </row>
    <row r="4" spans="1:11" ht="20.100000000000001" customHeight="1">
      <c r="A4" s="259"/>
      <c r="B4" s="38" t="s">
        <v>188</v>
      </c>
      <c r="C4" s="40" t="s">
        <v>235</v>
      </c>
      <c r="D4" s="259"/>
      <c r="E4" s="259"/>
      <c r="F4" s="262"/>
      <c r="G4" s="262"/>
      <c r="H4" s="262"/>
      <c r="I4" s="262"/>
      <c r="J4" s="262"/>
    </row>
    <row r="5" spans="1:11" ht="26.25" customHeight="1">
      <c r="A5" s="36" t="s">
        <v>189</v>
      </c>
      <c r="B5" s="39" t="s">
        <v>13</v>
      </c>
      <c r="C5" s="41" t="s">
        <v>236</v>
      </c>
      <c r="D5" s="36" t="s">
        <v>184</v>
      </c>
      <c r="E5" s="36" t="s">
        <v>185</v>
      </c>
      <c r="F5" s="37" t="s">
        <v>192</v>
      </c>
      <c r="G5" s="37" t="s">
        <v>186</v>
      </c>
      <c r="H5" s="37" t="s">
        <v>191</v>
      </c>
      <c r="I5" s="37" t="s">
        <v>29</v>
      </c>
      <c r="J5" s="263"/>
    </row>
    <row r="6" spans="1:11" ht="20.100000000000001" customHeight="1">
      <c r="A6" s="42" t="s">
        <v>60</v>
      </c>
      <c r="B6" s="43">
        <v>4760</v>
      </c>
      <c r="C6" s="43">
        <v>343</v>
      </c>
      <c r="D6" s="43">
        <v>1629</v>
      </c>
      <c r="E6" s="43">
        <v>2798</v>
      </c>
      <c r="F6" s="43">
        <v>1766</v>
      </c>
      <c r="G6" s="43">
        <v>4072</v>
      </c>
      <c r="H6" s="43">
        <f t="shared" ref="H6:H13" si="0">SUM(B6:G6)</f>
        <v>15368</v>
      </c>
      <c r="I6" s="44">
        <f>H6/$H$13</f>
        <v>0.47595156245160891</v>
      </c>
      <c r="J6" s="45" t="s">
        <v>61</v>
      </c>
    </row>
    <row r="7" spans="1:11" ht="20.100000000000001" customHeight="1">
      <c r="A7" s="46" t="s">
        <v>62</v>
      </c>
      <c r="B7" s="47">
        <v>1158</v>
      </c>
      <c r="C7" s="47">
        <v>151</v>
      </c>
      <c r="D7" s="47">
        <v>780</v>
      </c>
      <c r="E7" s="47">
        <v>755</v>
      </c>
      <c r="F7" s="47">
        <v>467</v>
      </c>
      <c r="G7" s="47">
        <v>1331</v>
      </c>
      <c r="H7" s="47">
        <f t="shared" si="0"/>
        <v>4642</v>
      </c>
      <c r="I7" s="48">
        <f t="shared" ref="I7:I12" si="1">H7/$H$13</f>
        <v>0.14376413019913903</v>
      </c>
      <c r="J7" s="49" t="s">
        <v>229</v>
      </c>
    </row>
    <row r="8" spans="1:11" ht="20.100000000000001" customHeight="1">
      <c r="A8" s="42" t="s">
        <v>247</v>
      </c>
      <c r="B8" s="43">
        <v>117</v>
      </c>
      <c r="C8" s="43">
        <v>19</v>
      </c>
      <c r="D8" s="43">
        <v>267</v>
      </c>
      <c r="E8" s="43">
        <v>276</v>
      </c>
      <c r="F8" s="43">
        <v>366</v>
      </c>
      <c r="G8" s="43">
        <v>489</v>
      </c>
      <c r="H8" s="43">
        <f t="shared" si="0"/>
        <v>1534</v>
      </c>
      <c r="I8" s="44">
        <v>4.7E-2</v>
      </c>
      <c r="J8" s="45" t="s">
        <v>248</v>
      </c>
    </row>
    <row r="9" spans="1:11" ht="20.100000000000001" customHeight="1">
      <c r="A9" s="46" t="s">
        <v>63</v>
      </c>
      <c r="B9" s="47">
        <v>571</v>
      </c>
      <c r="C9" s="47">
        <v>55</v>
      </c>
      <c r="D9" s="47">
        <v>727</v>
      </c>
      <c r="E9" s="47">
        <v>887</v>
      </c>
      <c r="F9" s="47">
        <v>816</v>
      </c>
      <c r="G9" s="47">
        <v>1364</v>
      </c>
      <c r="H9" s="47">
        <f t="shared" si="0"/>
        <v>4420</v>
      </c>
      <c r="I9" s="48">
        <f t="shared" si="1"/>
        <v>0.13688872371395833</v>
      </c>
      <c r="J9" s="49" t="s">
        <v>64</v>
      </c>
    </row>
    <row r="10" spans="1:11" ht="20.100000000000001" customHeight="1">
      <c r="A10" s="42" t="s">
        <v>65</v>
      </c>
      <c r="B10" s="43">
        <v>1206</v>
      </c>
      <c r="C10" s="43">
        <v>62</v>
      </c>
      <c r="D10" s="43">
        <v>56</v>
      </c>
      <c r="E10" s="43">
        <v>227</v>
      </c>
      <c r="F10" s="43">
        <v>56</v>
      </c>
      <c r="G10" s="43">
        <v>154</v>
      </c>
      <c r="H10" s="43">
        <f t="shared" si="0"/>
        <v>1761</v>
      </c>
      <c r="I10" s="44">
        <f t="shared" si="1"/>
        <v>5.4538697389203757E-2</v>
      </c>
      <c r="J10" s="45" t="s">
        <v>230</v>
      </c>
    </row>
    <row r="11" spans="1:11" ht="20.100000000000001" customHeight="1">
      <c r="A11" s="46" t="s">
        <v>66</v>
      </c>
      <c r="B11" s="47">
        <v>1859</v>
      </c>
      <c r="C11" s="47">
        <v>46</v>
      </c>
      <c r="D11" s="47">
        <v>7</v>
      </c>
      <c r="E11" s="47">
        <v>805</v>
      </c>
      <c r="F11" s="47">
        <v>324</v>
      </c>
      <c r="G11" s="47">
        <v>1321</v>
      </c>
      <c r="H11" s="47">
        <f t="shared" si="0"/>
        <v>4362</v>
      </c>
      <c r="I11" s="48">
        <f t="shared" si="1"/>
        <v>0.13509244634395615</v>
      </c>
      <c r="J11" s="49" t="s">
        <v>231</v>
      </c>
    </row>
    <row r="12" spans="1:11" ht="20.100000000000001" customHeight="1">
      <c r="A12" s="42" t="s">
        <v>67</v>
      </c>
      <c r="B12" s="43">
        <v>91</v>
      </c>
      <c r="C12" s="43">
        <v>2</v>
      </c>
      <c r="D12" s="43">
        <v>36</v>
      </c>
      <c r="E12" s="43">
        <v>7</v>
      </c>
      <c r="F12" s="43">
        <v>6</v>
      </c>
      <c r="G12" s="43">
        <v>60</v>
      </c>
      <c r="H12" s="43">
        <f t="shared" si="0"/>
        <v>202</v>
      </c>
      <c r="I12" s="44">
        <f t="shared" si="1"/>
        <v>6.2560004955247916E-3</v>
      </c>
      <c r="J12" s="45" t="s">
        <v>68</v>
      </c>
    </row>
    <row r="13" spans="1:11" ht="20.100000000000001" customHeight="1">
      <c r="A13" s="50" t="s">
        <v>193</v>
      </c>
      <c r="B13" s="51">
        <f t="shared" ref="B13:G13" si="2">SUM(B6:B12)</f>
        <v>9762</v>
      </c>
      <c r="C13" s="51">
        <f t="shared" si="2"/>
        <v>678</v>
      </c>
      <c r="D13" s="51">
        <f t="shared" si="2"/>
        <v>3502</v>
      </c>
      <c r="E13" s="51">
        <f t="shared" si="2"/>
        <v>5755</v>
      </c>
      <c r="F13" s="51">
        <f t="shared" si="2"/>
        <v>3801</v>
      </c>
      <c r="G13" s="51">
        <f t="shared" si="2"/>
        <v>8791</v>
      </c>
      <c r="H13" s="51">
        <f t="shared" si="0"/>
        <v>32289</v>
      </c>
      <c r="I13" s="269">
        <v>1</v>
      </c>
      <c r="J13" s="52" t="s">
        <v>173</v>
      </c>
    </row>
    <row r="14" spans="1:11" ht="20.100000000000001" customHeight="1">
      <c r="A14" s="53" t="s">
        <v>28</v>
      </c>
      <c r="B14" s="54">
        <v>0.30299999999999999</v>
      </c>
      <c r="C14" s="54">
        <f>C13/$H$13</f>
        <v>2.0997863049335687E-2</v>
      </c>
      <c r="D14" s="54">
        <f t="shared" ref="D14:G14" si="3">D13/$H$13</f>
        <v>0.10845798878875158</v>
      </c>
      <c r="E14" s="54">
        <f t="shared" si="3"/>
        <v>0.17823407352349097</v>
      </c>
      <c r="F14" s="54">
        <f t="shared" si="3"/>
        <v>0.11771810833410759</v>
      </c>
      <c r="G14" s="54">
        <f t="shared" si="3"/>
        <v>0.27225990275325962</v>
      </c>
      <c r="H14" s="55">
        <v>1</v>
      </c>
      <c r="I14" s="270"/>
      <c r="J14" s="53" t="s">
        <v>29</v>
      </c>
    </row>
    <row r="17" spans="7:9" ht="20.100000000000001" customHeight="1">
      <c r="G17" s="156"/>
    </row>
    <row r="21" spans="7:9" ht="20.100000000000001" customHeight="1">
      <c r="I21" s="156"/>
    </row>
  </sheetData>
  <mergeCells count="12">
    <mergeCell ref="A3:A4"/>
    <mergeCell ref="J3:J5"/>
    <mergeCell ref="I13:I14"/>
    <mergeCell ref="C1:J1"/>
    <mergeCell ref="C2:J2"/>
    <mergeCell ref="B3:C3"/>
    <mergeCell ref="D3:D4"/>
    <mergeCell ref="I3:I4"/>
    <mergeCell ref="H3:H4"/>
    <mergeCell ref="G3:G4"/>
    <mergeCell ref="F3:F4"/>
    <mergeCell ref="E3:E4"/>
  </mergeCells>
  <hyperlinks>
    <hyperlink ref="K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rightToLeft="1" zoomScaleNormal="100" workbookViewId="0">
      <selection activeCell="G1" sqref="G1"/>
    </sheetView>
  </sheetViews>
  <sheetFormatPr defaultRowHeight="12.75"/>
  <cols>
    <col min="1" max="1" width="30.7109375" customWidth="1"/>
    <col min="2" max="6" width="25.7109375" customWidth="1"/>
  </cols>
  <sheetData>
    <row r="1" spans="1:7" ht="35.1" customHeight="1">
      <c r="B1" s="196" t="s">
        <v>342</v>
      </c>
      <c r="C1" s="196"/>
      <c r="D1" s="196"/>
      <c r="E1" s="196"/>
      <c r="F1" s="196"/>
      <c r="G1" s="7" t="s">
        <v>93</v>
      </c>
    </row>
    <row r="2" spans="1:7" ht="35.1" customHeight="1">
      <c r="B2" s="196" t="s">
        <v>343</v>
      </c>
      <c r="C2" s="196"/>
      <c r="D2" s="196"/>
      <c r="E2" s="196"/>
      <c r="F2" s="196"/>
    </row>
    <row r="3" spans="1:7" ht="17.25" customHeight="1">
      <c r="A3" s="273" t="s">
        <v>194</v>
      </c>
      <c r="B3" s="61" t="s">
        <v>195</v>
      </c>
      <c r="C3" s="57"/>
      <c r="D3" s="58" t="s">
        <v>252</v>
      </c>
      <c r="E3" s="273" t="s">
        <v>28</v>
      </c>
      <c r="F3" s="273" t="s">
        <v>196</v>
      </c>
      <c r="G3" s="15"/>
    </row>
    <row r="4" spans="1:7" ht="17.25" customHeight="1">
      <c r="A4" s="274"/>
      <c r="B4" s="59" t="s">
        <v>107</v>
      </c>
      <c r="C4" s="59" t="s">
        <v>163</v>
      </c>
      <c r="D4" s="59" t="s">
        <v>9</v>
      </c>
      <c r="E4" s="274"/>
      <c r="F4" s="274"/>
      <c r="G4" s="15"/>
    </row>
    <row r="5" spans="1:7" ht="17.25" customHeight="1">
      <c r="A5" s="56" t="s">
        <v>197</v>
      </c>
      <c r="B5" s="60" t="s">
        <v>40</v>
      </c>
      <c r="C5" s="60" t="s">
        <v>41</v>
      </c>
      <c r="D5" s="60" t="s">
        <v>27</v>
      </c>
      <c r="E5" s="56" t="s">
        <v>29</v>
      </c>
      <c r="F5" s="56" t="s">
        <v>198</v>
      </c>
      <c r="G5" s="15"/>
    </row>
    <row r="6" spans="1:7" ht="20.100000000000001" customHeight="1">
      <c r="A6" s="62" t="s">
        <v>199</v>
      </c>
      <c r="B6" s="63">
        <v>877616</v>
      </c>
      <c r="C6" s="63">
        <v>779320</v>
      </c>
      <c r="D6" s="63">
        <f>SUM(B6:C6)</f>
        <v>1656936</v>
      </c>
      <c r="E6" s="64">
        <v>0.95</v>
      </c>
      <c r="F6" s="62" t="s">
        <v>232</v>
      </c>
      <c r="G6" s="15"/>
    </row>
    <row r="7" spans="1:7" ht="20.100000000000001" customHeight="1">
      <c r="A7" s="65" t="s">
        <v>201</v>
      </c>
      <c r="B7" s="66">
        <v>45965</v>
      </c>
      <c r="C7" s="66">
        <v>39658</v>
      </c>
      <c r="D7" s="66">
        <f>SUM(B7:C7)</f>
        <v>85623</v>
      </c>
      <c r="E7" s="67">
        <v>0.05</v>
      </c>
      <c r="F7" s="65" t="s">
        <v>233</v>
      </c>
      <c r="G7" s="15"/>
    </row>
    <row r="8" spans="1:7" ht="20.100000000000001" customHeight="1">
      <c r="A8" s="62" t="s">
        <v>202</v>
      </c>
      <c r="B8" s="63">
        <v>7869</v>
      </c>
      <c r="C8" s="63">
        <v>8294</v>
      </c>
      <c r="D8" s="63">
        <f>SUM(B8:C8)</f>
        <v>16163</v>
      </c>
      <c r="E8" s="64">
        <v>0.01</v>
      </c>
      <c r="F8" s="62" t="s">
        <v>234</v>
      </c>
      <c r="G8" s="15"/>
    </row>
    <row r="9" spans="1:7" ht="20.100000000000001" customHeight="1">
      <c r="A9" s="68" t="s">
        <v>203</v>
      </c>
      <c r="B9" s="69">
        <f>SUM(B6:B8)</f>
        <v>931450</v>
      </c>
      <c r="C9" s="69">
        <f>SUM(C6:C8)</f>
        <v>827272</v>
      </c>
      <c r="D9" s="69">
        <f>SUM(D6:D8)</f>
        <v>1758722</v>
      </c>
      <c r="E9" s="111">
        <v>1</v>
      </c>
      <c r="F9" s="68" t="s">
        <v>27</v>
      </c>
      <c r="G9" s="15"/>
    </row>
    <row r="10" spans="1:7" ht="20.100000000000001" customHeight="1">
      <c r="A10" s="272" t="s">
        <v>204</v>
      </c>
      <c r="B10" s="272"/>
      <c r="C10" s="272"/>
      <c r="D10" s="271" t="s">
        <v>205</v>
      </c>
      <c r="E10" s="271"/>
      <c r="F10" s="271"/>
      <c r="G10" s="15"/>
    </row>
  </sheetData>
  <mergeCells count="7">
    <mergeCell ref="D10:F10"/>
    <mergeCell ref="A10:C10"/>
    <mergeCell ref="B1:F1"/>
    <mergeCell ref="B2:F2"/>
    <mergeCell ref="E3:E4"/>
    <mergeCell ref="F3:F4"/>
    <mergeCell ref="A3:A4"/>
  </mergeCells>
  <hyperlinks>
    <hyperlink ref="G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workbookViewId="0">
      <selection activeCell="G1" sqref="G1"/>
    </sheetView>
  </sheetViews>
  <sheetFormatPr defaultRowHeight="20.100000000000001" customHeight="1"/>
  <cols>
    <col min="1" max="1" width="32.7109375" style="26" customWidth="1"/>
    <col min="2" max="5" width="25.7109375" style="26" customWidth="1"/>
    <col min="6" max="6" width="32.28515625" style="26" customWidth="1"/>
    <col min="7" max="7" width="10.7109375" style="26" customWidth="1"/>
    <col min="8" max="8" width="15.28515625" style="26" customWidth="1"/>
    <col min="9" max="16384" width="9.140625" style="26"/>
  </cols>
  <sheetData>
    <row r="1" spans="1:9" ht="35.1" customHeight="1">
      <c r="B1" s="196" t="s">
        <v>348</v>
      </c>
      <c r="C1" s="196"/>
      <c r="D1" s="196"/>
      <c r="E1" s="196"/>
      <c r="F1" s="196"/>
      <c r="G1" s="7" t="s">
        <v>93</v>
      </c>
      <c r="H1" s="19"/>
    </row>
    <row r="2" spans="1:9" ht="35.1" customHeight="1">
      <c r="B2" s="196" t="s">
        <v>349</v>
      </c>
      <c r="C2" s="196"/>
      <c r="D2" s="196"/>
      <c r="E2" s="196"/>
      <c r="F2" s="196"/>
      <c r="G2" s="20"/>
      <c r="H2" s="20"/>
    </row>
    <row r="3" spans="1:9" ht="18.75" customHeight="1">
      <c r="A3" s="277" t="s">
        <v>253</v>
      </c>
      <c r="B3" s="280" t="s">
        <v>95</v>
      </c>
      <c r="C3" s="281"/>
      <c r="D3" s="281" t="s">
        <v>34</v>
      </c>
      <c r="E3" s="282"/>
      <c r="F3" s="258" t="s">
        <v>254</v>
      </c>
      <c r="G3" s="14"/>
      <c r="H3" s="14"/>
      <c r="I3" s="27"/>
    </row>
    <row r="4" spans="1:9" ht="18.75" customHeight="1">
      <c r="A4" s="278"/>
      <c r="B4" s="40" t="s">
        <v>107</v>
      </c>
      <c r="C4" s="40" t="s">
        <v>38</v>
      </c>
      <c r="D4" s="40" t="s">
        <v>9</v>
      </c>
      <c r="E4" s="40" t="s">
        <v>206</v>
      </c>
      <c r="F4" s="259"/>
      <c r="G4" s="16"/>
      <c r="H4" s="16"/>
      <c r="I4" s="27"/>
    </row>
    <row r="5" spans="1:9" ht="18.75" customHeight="1">
      <c r="A5" s="279"/>
      <c r="B5" s="39" t="s">
        <v>40</v>
      </c>
      <c r="C5" s="39" t="s">
        <v>41</v>
      </c>
      <c r="D5" s="39" t="s">
        <v>27</v>
      </c>
      <c r="E5" s="39" t="s">
        <v>45</v>
      </c>
      <c r="F5" s="260"/>
      <c r="G5" s="16"/>
      <c r="H5" s="16"/>
      <c r="I5" s="27"/>
    </row>
    <row r="6" spans="1:9" ht="20.100000000000001" customHeight="1">
      <c r="A6" s="42" t="s">
        <v>238</v>
      </c>
      <c r="B6" s="43">
        <v>72479</v>
      </c>
      <c r="C6" s="43">
        <v>57894</v>
      </c>
      <c r="D6" s="43">
        <f t="shared" ref="D6:D12" si="0">SUM(B6:C6)</f>
        <v>130373</v>
      </c>
      <c r="E6" s="44">
        <f t="shared" ref="E6:E11" si="1">D6/$D$12</f>
        <v>7.4129396232036668E-2</v>
      </c>
      <c r="F6" s="70" t="s">
        <v>223</v>
      </c>
      <c r="G6" s="17"/>
      <c r="H6" s="17"/>
      <c r="I6" s="27"/>
    </row>
    <row r="7" spans="1:9" ht="20.100000000000001" customHeight="1">
      <c r="A7" s="46" t="s">
        <v>239</v>
      </c>
      <c r="B7" s="47">
        <v>103295</v>
      </c>
      <c r="C7" s="47">
        <v>89545</v>
      </c>
      <c r="D7" s="47">
        <f t="shared" si="0"/>
        <v>192840</v>
      </c>
      <c r="E7" s="48">
        <f t="shared" si="1"/>
        <v>0.10964780107373422</v>
      </c>
      <c r="F7" s="49" t="s">
        <v>207</v>
      </c>
      <c r="G7" s="17"/>
      <c r="H7" s="17"/>
      <c r="I7" s="27"/>
    </row>
    <row r="8" spans="1:9" ht="20.100000000000001" customHeight="1">
      <c r="A8" s="42" t="s">
        <v>240</v>
      </c>
      <c r="B8" s="43">
        <v>124018</v>
      </c>
      <c r="C8" s="43">
        <v>110051</v>
      </c>
      <c r="D8" s="43">
        <f t="shared" si="0"/>
        <v>234069</v>
      </c>
      <c r="E8" s="44">
        <f t="shared" si="1"/>
        <v>0.13309039177311707</v>
      </c>
      <c r="F8" s="45" t="s">
        <v>208</v>
      </c>
      <c r="G8" s="17"/>
      <c r="H8" s="17"/>
      <c r="I8" s="27"/>
    </row>
    <row r="9" spans="1:9" ht="20.100000000000001" customHeight="1">
      <c r="A9" s="46" t="s">
        <v>241</v>
      </c>
      <c r="B9" s="47">
        <v>177668</v>
      </c>
      <c r="C9" s="47">
        <v>164396</v>
      </c>
      <c r="D9" s="47">
        <f>SUM(B9:C9)</f>
        <v>342064</v>
      </c>
      <c r="E9" s="48">
        <f t="shared" si="1"/>
        <v>0.19449577591000738</v>
      </c>
      <c r="F9" s="49" t="s">
        <v>209</v>
      </c>
      <c r="G9" s="17"/>
      <c r="H9" s="17"/>
      <c r="I9" s="27"/>
    </row>
    <row r="10" spans="1:9" ht="20.100000000000001" customHeight="1">
      <c r="A10" s="42" t="s">
        <v>344</v>
      </c>
      <c r="B10" s="43">
        <v>208946</v>
      </c>
      <c r="C10" s="43">
        <v>193893</v>
      </c>
      <c r="D10" s="43">
        <f t="shared" si="0"/>
        <v>402839</v>
      </c>
      <c r="E10" s="44">
        <f t="shared" si="1"/>
        <v>0.22905211852697585</v>
      </c>
      <c r="F10" s="45" t="s">
        <v>346</v>
      </c>
      <c r="G10" s="17"/>
      <c r="H10" s="17"/>
      <c r="I10" s="27"/>
    </row>
    <row r="11" spans="1:9" ht="20.100000000000001" customHeight="1">
      <c r="A11" s="46" t="s">
        <v>345</v>
      </c>
      <c r="B11" s="47">
        <v>245044</v>
      </c>
      <c r="C11" s="47">
        <v>211493</v>
      </c>
      <c r="D11" s="47">
        <f t="shared" si="0"/>
        <v>456537</v>
      </c>
      <c r="E11" s="48">
        <f t="shared" si="1"/>
        <v>0.25958451648412884</v>
      </c>
      <c r="F11" s="49" t="s">
        <v>347</v>
      </c>
      <c r="G11" s="17"/>
      <c r="H11" s="17"/>
      <c r="I11" s="27"/>
    </row>
    <row r="12" spans="1:9" ht="20.100000000000001" customHeight="1">
      <c r="A12" s="71" t="s">
        <v>9</v>
      </c>
      <c r="B12" s="72">
        <f>SUM(B6:B11)</f>
        <v>931450</v>
      </c>
      <c r="C12" s="72">
        <f>SUM(C6:C11)</f>
        <v>827272</v>
      </c>
      <c r="D12" s="72">
        <f t="shared" si="0"/>
        <v>1758722</v>
      </c>
      <c r="E12" s="73">
        <v>1</v>
      </c>
      <c r="F12" s="74" t="s">
        <v>27</v>
      </c>
    </row>
    <row r="13" spans="1:9" ht="20.100000000000001" customHeight="1">
      <c r="A13" s="275" t="s">
        <v>210</v>
      </c>
      <c r="B13" s="275"/>
      <c r="C13" s="275"/>
      <c r="D13" s="276" t="s">
        <v>211</v>
      </c>
      <c r="E13" s="276"/>
      <c r="F13" s="276"/>
    </row>
  </sheetData>
  <mergeCells count="8">
    <mergeCell ref="A13:C13"/>
    <mergeCell ref="D13:F13"/>
    <mergeCell ref="B1:F1"/>
    <mergeCell ref="B2:F2"/>
    <mergeCell ref="A3:A5"/>
    <mergeCell ref="F3:F5"/>
    <mergeCell ref="B3:C3"/>
    <mergeCell ref="D3:E3"/>
  </mergeCells>
  <hyperlinks>
    <hyperlink ref="G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zoomScaleNormal="100" workbookViewId="0">
      <selection activeCell="I1" sqref="I1"/>
    </sheetView>
  </sheetViews>
  <sheetFormatPr defaultRowHeight="12.75"/>
  <cols>
    <col min="1" max="1" width="33.7109375" customWidth="1"/>
    <col min="2" max="2" width="13.28515625" customWidth="1"/>
    <col min="3" max="3" width="16.140625" customWidth="1"/>
    <col min="4" max="4" width="12.7109375" customWidth="1"/>
    <col min="5" max="5" width="10.7109375" customWidth="1"/>
    <col min="6" max="6" width="15.140625" customWidth="1"/>
    <col min="7" max="7" width="10.7109375" customWidth="1"/>
    <col min="8" max="8" width="33.85546875" customWidth="1"/>
    <col min="9" max="9" width="14.28515625" customWidth="1"/>
  </cols>
  <sheetData>
    <row r="1" spans="1:10" ht="35.1" customHeight="1">
      <c r="B1" s="196" t="s">
        <v>350</v>
      </c>
      <c r="C1" s="196"/>
      <c r="D1" s="196"/>
      <c r="E1" s="196"/>
      <c r="F1" s="196"/>
      <c r="G1" s="196"/>
      <c r="H1" s="196"/>
      <c r="I1" s="7" t="s">
        <v>93</v>
      </c>
    </row>
    <row r="2" spans="1:10" ht="35.1" customHeight="1">
      <c r="B2" s="196" t="s">
        <v>351</v>
      </c>
      <c r="C2" s="196"/>
      <c r="D2" s="196"/>
      <c r="E2" s="196"/>
      <c r="F2" s="196"/>
      <c r="G2" s="196"/>
      <c r="H2" s="196"/>
      <c r="I2" s="28"/>
    </row>
    <row r="3" spans="1:10" ht="20.100000000000001" customHeight="1">
      <c r="A3" s="253" t="s">
        <v>253</v>
      </c>
      <c r="B3" s="284" t="s">
        <v>95</v>
      </c>
      <c r="C3" s="207"/>
      <c r="D3" s="207"/>
      <c r="E3" s="251" t="s">
        <v>34</v>
      </c>
      <c r="F3" s="251"/>
      <c r="G3" s="252"/>
      <c r="H3" s="238" t="s">
        <v>255</v>
      </c>
      <c r="I3" s="14"/>
      <c r="J3" s="15"/>
    </row>
    <row r="4" spans="1:10" ht="20.100000000000001" customHeight="1">
      <c r="A4" s="254"/>
      <c r="B4" s="211" t="s">
        <v>212</v>
      </c>
      <c r="C4" s="214"/>
      <c r="D4" s="211" t="s">
        <v>213</v>
      </c>
      <c r="E4" s="214"/>
      <c r="F4" s="211" t="s">
        <v>214</v>
      </c>
      <c r="G4" s="214"/>
      <c r="H4" s="239"/>
      <c r="I4" s="16"/>
      <c r="J4" s="15"/>
    </row>
    <row r="5" spans="1:10" ht="20.100000000000001" customHeight="1">
      <c r="A5" s="254"/>
      <c r="B5" s="226" t="s">
        <v>200</v>
      </c>
      <c r="C5" s="228"/>
      <c r="D5" s="226" t="s">
        <v>215</v>
      </c>
      <c r="E5" s="228"/>
      <c r="F5" s="226" t="s">
        <v>216</v>
      </c>
      <c r="G5" s="228"/>
      <c r="H5" s="239"/>
      <c r="I5" s="16"/>
      <c r="J5" s="15"/>
    </row>
    <row r="6" spans="1:10" ht="20.100000000000001" customHeight="1">
      <c r="A6" s="254"/>
      <c r="B6" s="75" t="s">
        <v>107</v>
      </c>
      <c r="C6" s="75" t="s">
        <v>38</v>
      </c>
      <c r="D6" s="75" t="s">
        <v>107</v>
      </c>
      <c r="E6" s="75" t="s">
        <v>38</v>
      </c>
      <c r="F6" s="75" t="s">
        <v>107</v>
      </c>
      <c r="G6" s="75" t="s">
        <v>38</v>
      </c>
      <c r="H6" s="239"/>
      <c r="I6" s="17"/>
      <c r="J6" s="15"/>
    </row>
    <row r="7" spans="1:10" ht="20.100000000000001" customHeight="1">
      <c r="A7" s="283"/>
      <c r="B7" s="76" t="s">
        <v>40</v>
      </c>
      <c r="C7" s="76" t="s">
        <v>41</v>
      </c>
      <c r="D7" s="76" t="s">
        <v>40</v>
      </c>
      <c r="E7" s="76" t="s">
        <v>41</v>
      </c>
      <c r="F7" s="76" t="s">
        <v>40</v>
      </c>
      <c r="G7" s="76" t="s">
        <v>41</v>
      </c>
      <c r="H7" s="240"/>
      <c r="I7" s="17"/>
      <c r="J7" s="15"/>
    </row>
    <row r="8" spans="1:10" ht="20.100000000000001" customHeight="1">
      <c r="A8" s="42" t="s">
        <v>238</v>
      </c>
      <c r="B8" s="43">
        <v>72479</v>
      </c>
      <c r="C8" s="43">
        <v>57894</v>
      </c>
      <c r="D8" s="43">
        <v>0</v>
      </c>
      <c r="E8" s="43">
        <v>0</v>
      </c>
      <c r="F8" s="43">
        <v>0</v>
      </c>
      <c r="G8" s="43">
        <v>0</v>
      </c>
      <c r="H8" s="45" t="s">
        <v>223</v>
      </c>
      <c r="I8" s="17"/>
      <c r="J8" s="15"/>
    </row>
    <row r="9" spans="1:10" ht="20.100000000000001" customHeight="1">
      <c r="A9" s="46" t="s">
        <v>239</v>
      </c>
      <c r="B9" s="47">
        <v>103258</v>
      </c>
      <c r="C9" s="47">
        <v>89544</v>
      </c>
      <c r="D9" s="47">
        <v>37</v>
      </c>
      <c r="E9" s="47">
        <v>1</v>
      </c>
      <c r="F9" s="47">
        <v>0</v>
      </c>
      <c r="G9" s="47">
        <v>0</v>
      </c>
      <c r="H9" s="49" t="s">
        <v>207</v>
      </c>
      <c r="I9" s="17"/>
      <c r="J9" s="15"/>
    </row>
    <row r="10" spans="1:10" ht="20.100000000000001" customHeight="1">
      <c r="A10" s="42" t="s">
        <v>240</v>
      </c>
      <c r="B10" s="43">
        <v>119119</v>
      </c>
      <c r="C10" s="43">
        <v>106035</v>
      </c>
      <c r="D10" s="43">
        <v>2719</v>
      </c>
      <c r="E10" s="43">
        <v>1938</v>
      </c>
      <c r="F10" s="43">
        <v>2180</v>
      </c>
      <c r="G10" s="43">
        <v>2078</v>
      </c>
      <c r="H10" s="45" t="s">
        <v>208</v>
      </c>
      <c r="I10" s="17"/>
      <c r="J10" s="15"/>
    </row>
    <row r="11" spans="1:10" ht="20.100000000000001" customHeight="1">
      <c r="A11" s="46" t="s">
        <v>241</v>
      </c>
      <c r="B11" s="47">
        <v>161412</v>
      </c>
      <c r="C11" s="47">
        <v>149906</v>
      </c>
      <c r="D11" s="47">
        <v>13794</v>
      </c>
      <c r="E11" s="47">
        <v>11828</v>
      </c>
      <c r="F11" s="47">
        <v>2462</v>
      </c>
      <c r="G11" s="47">
        <v>2662</v>
      </c>
      <c r="H11" s="49" t="s">
        <v>209</v>
      </c>
      <c r="I11" s="17"/>
      <c r="J11" s="15"/>
    </row>
    <row r="12" spans="1:10" ht="20.100000000000001" customHeight="1">
      <c r="A12" s="42" t="s">
        <v>344</v>
      </c>
      <c r="B12" s="43">
        <v>187021</v>
      </c>
      <c r="C12" s="43">
        <v>173053</v>
      </c>
      <c r="D12" s="43">
        <v>19441</v>
      </c>
      <c r="E12" s="43">
        <v>18038</v>
      </c>
      <c r="F12" s="43">
        <v>2484</v>
      </c>
      <c r="G12" s="43">
        <v>2802</v>
      </c>
      <c r="H12" s="45" t="s">
        <v>346</v>
      </c>
    </row>
    <row r="13" spans="1:10" ht="20.100000000000001" customHeight="1">
      <c r="A13" s="46" t="s">
        <v>345</v>
      </c>
      <c r="B13" s="47">
        <v>234327</v>
      </c>
      <c r="C13" s="47">
        <v>202888</v>
      </c>
      <c r="D13" s="47">
        <v>9974</v>
      </c>
      <c r="E13" s="47">
        <v>7853</v>
      </c>
      <c r="F13" s="47">
        <v>743</v>
      </c>
      <c r="G13" s="47">
        <v>752</v>
      </c>
      <c r="H13" s="49" t="s">
        <v>347</v>
      </c>
    </row>
    <row r="14" spans="1:10" ht="20.100000000000001" customHeight="1">
      <c r="A14" s="77" t="s">
        <v>217</v>
      </c>
      <c r="B14" s="78">
        <f t="shared" ref="B14:G14" si="0">SUM(B8:B13)</f>
        <v>877616</v>
      </c>
      <c r="C14" s="78">
        <f t="shared" si="0"/>
        <v>779320</v>
      </c>
      <c r="D14" s="78">
        <f t="shared" si="0"/>
        <v>45965</v>
      </c>
      <c r="E14" s="78">
        <f t="shared" si="0"/>
        <v>39658</v>
      </c>
      <c r="F14" s="78">
        <f t="shared" si="0"/>
        <v>7869</v>
      </c>
      <c r="G14" s="78">
        <f t="shared" si="0"/>
        <v>8294</v>
      </c>
      <c r="H14" s="79" t="s">
        <v>27</v>
      </c>
    </row>
    <row r="15" spans="1:10" ht="20.100000000000001" customHeight="1">
      <c r="A15" s="275" t="s">
        <v>210</v>
      </c>
      <c r="B15" s="275"/>
      <c r="C15" s="275"/>
      <c r="D15" s="21"/>
      <c r="E15" s="276" t="s">
        <v>211</v>
      </c>
      <c r="F15" s="276"/>
      <c r="G15" s="276"/>
      <c r="H15" s="276"/>
    </row>
    <row r="16" spans="1:10" ht="20.100000000000001" customHeight="1">
      <c r="D16" s="22"/>
    </row>
  </sheetData>
  <mergeCells count="14">
    <mergeCell ref="B1:H1"/>
    <mergeCell ref="B2:H2"/>
    <mergeCell ref="A15:C15"/>
    <mergeCell ref="E15:H15"/>
    <mergeCell ref="F5:G5"/>
    <mergeCell ref="A3:A7"/>
    <mergeCell ref="H3:H7"/>
    <mergeCell ref="B4:C4"/>
    <mergeCell ref="B3:D3"/>
    <mergeCell ref="E3:G3"/>
    <mergeCell ref="B5:C5"/>
    <mergeCell ref="D4:E4"/>
    <mergeCell ref="D5:E5"/>
    <mergeCell ref="F4:G4"/>
  </mergeCells>
  <hyperlinks>
    <hyperlink ref="I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rightToLeft="1" zoomScaleNormal="100" workbookViewId="0">
      <selection activeCell="C10" sqref="C10"/>
    </sheetView>
  </sheetViews>
  <sheetFormatPr defaultRowHeight="20.100000000000001" customHeight="1"/>
  <cols>
    <col min="1" max="1" width="41.85546875" customWidth="1"/>
    <col min="2" max="2" width="30.7109375" customWidth="1"/>
    <col min="3" max="3" width="50.42578125" customWidth="1"/>
  </cols>
  <sheetData>
    <row r="1" spans="1:7" ht="30" customHeight="1">
      <c r="B1" s="196" t="s">
        <v>301</v>
      </c>
      <c r="C1" s="196"/>
      <c r="D1" s="7" t="s">
        <v>93</v>
      </c>
      <c r="E1" s="8"/>
      <c r="F1" s="8"/>
      <c r="G1" s="8"/>
    </row>
    <row r="2" spans="1:7" ht="30" customHeight="1">
      <c r="B2" s="196" t="s">
        <v>394</v>
      </c>
      <c r="C2" s="196"/>
      <c r="D2" s="8"/>
      <c r="E2" s="8"/>
      <c r="F2" s="8"/>
      <c r="G2" s="8"/>
    </row>
    <row r="4" spans="1:7" ht="25.5" customHeight="1">
      <c r="A4" s="192" t="s">
        <v>384</v>
      </c>
      <c r="B4" s="193">
        <v>2371675</v>
      </c>
      <c r="C4" s="192" t="s">
        <v>385</v>
      </c>
    </row>
    <row r="5" spans="1:7" ht="12" customHeight="1">
      <c r="A5" s="181"/>
      <c r="B5" s="182"/>
      <c r="C5" s="181"/>
    </row>
    <row r="6" spans="1:7" ht="14.25" customHeight="1">
      <c r="A6" s="183" t="s">
        <v>31</v>
      </c>
      <c r="B6" s="184"/>
      <c r="C6" s="183" t="s">
        <v>32</v>
      </c>
    </row>
    <row r="7" spans="1:7" ht="12" customHeight="1">
      <c r="A7" s="198"/>
      <c r="B7" s="198"/>
      <c r="C7" s="198"/>
    </row>
    <row r="8" spans="1:7" ht="20.100000000000001" customHeight="1">
      <c r="A8" s="197" t="s">
        <v>386</v>
      </c>
      <c r="B8" s="11" t="s">
        <v>33</v>
      </c>
      <c r="C8" s="197" t="s">
        <v>387</v>
      </c>
    </row>
    <row r="9" spans="1:7" ht="20.100000000000001" customHeight="1">
      <c r="A9" s="197"/>
      <c r="B9" s="11" t="s">
        <v>34</v>
      </c>
      <c r="C9" s="197"/>
    </row>
    <row r="10" spans="1:7" ht="20.100000000000001" customHeight="1">
      <c r="A10" s="3" t="s">
        <v>388</v>
      </c>
      <c r="B10" s="3">
        <v>211736</v>
      </c>
      <c r="C10" s="3" t="s">
        <v>390</v>
      </c>
    </row>
    <row r="11" spans="1:7" ht="20.100000000000001" customHeight="1">
      <c r="A11" s="4" t="s">
        <v>389</v>
      </c>
      <c r="B11" s="4">
        <v>401217</v>
      </c>
      <c r="C11" s="4" t="s">
        <v>391</v>
      </c>
    </row>
    <row r="12" spans="1:7" ht="20.100000000000001" customHeight="1">
      <c r="A12" s="3" t="s">
        <v>9</v>
      </c>
      <c r="B12" s="3">
        <f>B10+B11</f>
        <v>612953</v>
      </c>
      <c r="C12" s="3" t="s">
        <v>27</v>
      </c>
    </row>
    <row r="13" spans="1:7" ht="12" customHeight="1">
      <c r="A13" s="185"/>
      <c r="B13" s="182"/>
      <c r="C13" s="185"/>
    </row>
    <row r="14" spans="1:7" ht="18.75" customHeight="1">
      <c r="A14" s="183" t="s">
        <v>35</v>
      </c>
      <c r="B14" s="186"/>
      <c r="C14" s="183" t="s">
        <v>36</v>
      </c>
    </row>
    <row r="15" spans="1:7" ht="12" customHeight="1">
      <c r="A15" s="183"/>
      <c r="B15" s="186"/>
      <c r="C15" s="183"/>
    </row>
    <row r="16" spans="1:7" ht="16.5" customHeight="1">
      <c r="A16" s="1" t="s">
        <v>37</v>
      </c>
      <c r="B16" s="1" t="s">
        <v>38</v>
      </c>
      <c r="C16" s="1" t="s">
        <v>39</v>
      </c>
    </row>
    <row r="17" spans="1:3" ht="16.5" customHeight="1">
      <c r="A17" s="1" t="s">
        <v>40</v>
      </c>
      <c r="B17" s="1" t="s">
        <v>41</v>
      </c>
      <c r="C17" s="1" t="s">
        <v>27</v>
      </c>
    </row>
    <row r="18" spans="1:3" ht="20.100000000000001" customHeight="1">
      <c r="A18" s="4">
        <v>931450</v>
      </c>
      <c r="B18" s="4">
        <v>827272</v>
      </c>
      <c r="C18" s="4">
        <f>SUM(A18:B18)</f>
        <v>1758722</v>
      </c>
    </row>
    <row r="19" spans="1:3" ht="15.75" customHeight="1">
      <c r="A19" s="187"/>
      <c r="B19" s="187"/>
      <c r="C19" s="187"/>
    </row>
    <row r="20" spans="1:3" ht="15.75" customHeight="1">
      <c r="A20" s="191" t="s">
        <v>392</v>
      </c>
      <c r="B20" s="188"/>
      <c r="C20" s="189" t="s">
        <v>393</v>
      </c>
    </row>
    <row r="21" spans="1:3" ht="15.75" customHeight="1">
      <c r="A21" s="187"/>
      <c r="B21" s="190"/>
      <c r="C21" s="187"/>
    </row>
    <row r="22" spans="1:3" ht="20.100000000000001" customHeight="1">
      <c r="A22" s="5" t="s">
        <v>42</v>
      </c>
      <c r="B22" s="2">
        <v>32289</v>
      </c>
      <c r="C22" s="5" t="s">
        <v>43</v>
      </c>
    </row>
  </sheetData>
  <mergeCells count="5">
    <mergeCell ref="B1:C1"/>
    <mergeCell ref="B2:C2"/>
    <mergeCell ref="C8:C9"/>
    <mergeCell ref="A8:A9"/>
    <mergeCell ref="A7:C7"/>
  </mergeCells>
  <hyperlinks>
    <hyperlink ref="D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zoomScaleNormal="100" workbookViewId="0">
      <selection activeCell="G1" sqref="G1"/>
    </sheetView>
  </sheetViews>
  <sheetFormatPr defaultRowHeight="20.100000000000001" customHeight="1"/>
  <cols>
    <col min="1" max="1" width="29.140625" customWidth="1"/>
    <col min="2" max="6" width="25.7109375" customWidth="1"/>
    <col min="7" max="7" width="10.7109375" customWidth="1"/>
    <col min="8" max="8" width="15.28515625" customWidth="1"/>
  </cols>
  <sheetData>
    <row r="1" spans="1:9" ht="35.1" customHeight="1">
      <c r="A1" s="18"/>
      <c r="B1" s="286" t="s">
        <v>352</v>
      </c>
      <c r="C1" s="286"/>
      <c r="D1" s="286"/>
      <c r="E1" s="286"/>
      <c r="F1" s="286"/>
      <c r="G1" s="7" t="s">
        <v>93</v>
      </c>
      <c r="H1" s="8"/>
    </row>
    <row r="2" spans="1:9" ht="35.1" customHeight="1">
      <c r="A2" s="18"/>
      <c r="B2" s="196" t="s">
        <v>353</v>
      </c>
      <c r="C2" s="196"/>
      <c r="D2" s="196"/>
      <c r="E2" s="196"/>
      <c r="F2" s="196"/>
      <c r="G2" s="8"/>
      <c r="H2" s="8"/>
    </row>
    <row r="3" spans="1:9" ht="20.100000000000001" customHeight="1">
      <c r="A3" s="253" t="s">
        <v>218</v>
      </c>
      <c r="B3" s="211" t="s">
        <v>219</v>
      </c>
      <c r="C3" s="214"/>
      <c r="D3" s="211" t="s">
        <v>220</v>
      </c>
      <c r="E3" s="214"/>
      <c r="F3" s="80"/>
      <c r="G3" s="14"/>
      <c r="H3" s="14"/>
      <c r="I3" s="15"/>
    </row>
    <row r="4" spans="1:9" ht="20.100000000000001" customHeight="1">
      <c r="A4" s="254"/>
      <c r="B4" s="226" t="s">
        <v>34</v>
      </c>
      <c r="C4" s="228"/>
      <c r="D4" s="226" t="s">
        <v>178</v>
      </c>
      <c r="E4" s="228"/>
      <c r="F4" s="81" t="s">
        <v>196</v>
      </c>
      <c r="G4" s="16"/>
      <c r="H4" s="16"/>
      <c r="I4" s="15"/>
    </row>
    <row r="5" spans="1:9" ht="20.100000000000001" customHeight="1">
      <c r="A5" s="254"/>
      <c r="B5" s="238">
        <v>1439</v>
      </c>
      <c r="C5" s="238">
        <v>1438</v>
      </c>
      <c r="D5" s="75" t="s">
        <v>59</v>
      </c>
      <c r="E5" s="75" t="s">
        <v>28</v>
      </c>
      <c r="F5" s="81" t="s">
        <v>198</v>
      </c>
      <c r="G5" s="16"/>
      <c r="H5" s="16"/>
      <c r="I5" s="15"/>
    </row>
    <row r="6" spans="1:9" ht="20.100000000000001" customHeight="1">
      <c r="A6" s="283"/>
      <c r="B6" s="240"/>
      <c r="C6" s="240"/>
      <c r="D6" s="76" t="s">
        <v>179</v>
      </c>
      <c r="E6" s="76" t="s">
        <v>29</v>
      </c>
      <c r="F6" s="82"/>
      <c r="G6" s="17"/>
      <c r="H6" s="17"/>
      <c r="I6" s="15"/>
    </row>
    <row r="7" spans="1:9" ht="20.100000000000001" customHeight="1">
      <c r="A7" s="83" t="s">
        <v>199</v>
      </c>
      <c r="B7" s="84">
        <v>1656936</v>
      </c>
      <c r="C7" s="84">
        <v>1648332</v>
      </c>
      <c r="D7" s="84">
        <f>B7-C7</f>
        <v>8604</v>
      </c>
      <c r="E7" s="176">
        <v>0.01</v>
      </c>
      <c r="F7" s="85" t="s">
        <v>232</v>
      </c>
      <c r="G7" s="17"/>
      <c r="H7" s="17"/>
      <c r="I7" s="15"/>
    </row>
    <row r="8" spans="1:9" ht="20.100000000000001" customHeight="1">
      <c r="A8" s="86" t="s">
        <v>201</v>
      </c>
      <c r="B8" s="87">
        <v>85623</v>
      </c>
      <c r="C8" s="87">
        <v>88855</v>
      </c>
      <c r="D8" s="87">
        <f>B8-C8</f>
        <v>-3232</v>
      </c>
      <c r="E8" s="177">
        <v>-0.04</v>
      </c>
      <c r="F8" s="88" t="s">
        <v>233</v>
      </c>
      <c r="G8" s="17"/>
      <c r="H8" s="17"/>
      <c r="I8" s="15"/>
    </row>
    <row r="9" spans="1:9" ht="20.100000000000001" customHeight="1">
      <c r="A9" s="83" t="s">
        <v>202</v>
      </c>
      <c r="B9" s="84">
        <v>16163</v>
      </c>
      <c r="C9" s="84">
        <v>14827</v>
      </c>
      <c r="D9" s="84">
        <f>B9-C9</f>
        <v>1336</v>
      </c>
      <c r="E9" s="176">
        <f>D9/$C$9</f>
        <v>9.0105887907196328E-2</v>
      </c>
      <c r="F9" s="85" t="s">
        <v>234</v>
      </c>
      <c r="G9" s="17"/>
      <c r="H9" s="17"/>
      <c r="I9" s="15"/>
    </row>
    <row r="10" spans="1:9" ht="20.100000000000001" customHeight="1">
      <c r="A10" s="77" t="s">
        <v>221</v>
      </c>
      <c r="B10" s="78">
        <f>SUM(B7:B9)</f>
        <v>1758722</v>
      </c>
      <c r="C10" s="78">
        <f>SUM(C7:C9)</f>
        <v>1752014</v>
      </c>
      <c r="D10" s="78">
        <f>SUM(D7:D9)</f>
        <v>6708</v>
      </c>
      <c r="E10" s="89">
        <f>D10/$C$10</f>
        <v>3.8287365283610746E-3</v>
      </c>
      <c r="F10" s="79" t="s">
        <v>27</v>
      </c>
      <c r="G10" s="17"/>
      <c r="H10" s="17"/>
      <c r="I10" s="15"/>
    </row>
    <row r="11" spans="1:9" ht="20.100000000000001" customHeight="1">
      <c r="A11" s="275" t="s">
        <v>222</v>
      </c>
      <c r="B11" s="275"/>
      <c r="C11" s="275"/>
      <c r="D11" s="285" t="s">
        <v>211</v>
      </c>
      <c r="E11" s="285"/>
      <c r="F11" s="285"/>
      <c r="G11" s="17"/>
      <c r="H11" s="17"/>
      <c r="I11" s="15"/>
    </row>
    <row r="12" spans="1:9" ht="20.100000000000001" customHeight="1">
      <c r="A12" s="18"/>
      <c r="B12" s="18"/>
      <c r="C12" s="18"/>
      <c r="D12" s="29"/>
      <c r="E12" s="29"/>
      <c r="F12" s="29"/>
      <c r="G12" s="18"/>
      <c r="H12" s="18"/>
    </row>
    <row r="14" spans="1:9" ht="20.100000000000001" customHeight="1">
      <c r="D14" s="30"/>
    </row>
    <row r="15" spans="1:9" ht="20.100000000000001" customHeight="1">
      <c r="D15" s="30"/>
    </row>
    <row r="16" spans="1:9" ht="20.100000000000001" customHeight="1">
      <c r="D16" s="30"/>
    </row>
  </sheetData>
  <mergeCells count="11">
    <mergeCell ref="B1:F1"/>
    <mergeCell ref="B2:F2"/>
    <mergeCell ref="A3:A6"/>
    <mergeCell ref="B5:B6"/>
    <mergeCell ref="C5:C6"/>
    <mergeCell ref="A11:C11"/>
    <mergeCell ref="D11:F11"/>
    <mergeCell ref="B3:C3"/>
    <mergeCell ref="B4:C4"/>
    <mergeCell ref="D3:E3"/>
    <mergeCell ref="D4:E4"/>
  </mergeCells>
  <hyperlinks>
    <hyperlink ref="G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workbookViewId="0">
      <selection activeCell="G1" sqref="G1"/>
    </sheetView>
  </sheetViews>
  <sheetFormatPr defaultRowHeight="12.75"/>
  <cols>
    <col min="1" max="1" width="25.28515625" customWidth="1"/>
    <col min="2" max="5" width="15.42578125" customWidth="1"/>
    <col min="6" max="6" width="25.28515625" customWidth="1"/>
  </cols>
  <sheetData>
    <row r="1" spans="1:8" ht="41.25" customHeight="1">
      <c r="C1" s="196" t="s">
        <v>354</v>
      </c>
      <c r="D1" s="196"/>
      <c r="E1" s="196"/>
      <c r="F1" s="196"/>
      <c r="G1" s="7" t="s">
        <v>93</v>
      </c>
    </row>
    <row r="2" spans="1:8" ht="41.25" customHeight="1">
      <c r="C2" s="287" t="s">
        <v>355</v>
      </c>
      <c r="D2" s="287"/>
      <c r="E2" s="287"/>
      <c r="F2" s="287"/>
    </row>
    <row r="3" spans="1:8" ht="20.100000000000001" customHeight="1">
      <c r="A3" s="253" t="s">
        <v>261</v>
      </c>
      <c r="B3" s="284" t="s">
        <v>219</v>
      </c>
      <c r="C3" s="208"/>
      <c r="D3" s="284" t="s">
        <v>220</v>
      </c>
      <c r="E3" s="208"/>
      <c r="F3" s="253" t="s">
        <v>262</v>
      </c>
    </row>
    <row r="4" spans="1:8" ht="20.100000000000001" customHeight="1">
      <c r="A4" s="254"/>
      <c r="B4" s="284" t="s">
        <v>263</v>
      </c>
      <c r="C4" s="208"/>
      <c r="D4" s="284" t="s">
        <v>178</v>
      </c>
      <c r="E4" s="208"/>
      <c r="F4" s="254"/>
    </row>
    <row r="5" spans="1:8" ht="20.100000000000001" customHeight="1">
      <c r="A5" s="254"/>
      <c r="B5" s="253">
        <v>1439</v>
      </c>
      <c r="C5" s="253">
        <v>1438</v>
      </c>
      <c r="D5" s="75" t="s">
        <v>59</v>
      </c>
      <c r="E5" s="75" t="s">
        <v>28</v>
      </c>
      <c r="F5" s="254"/>
    </row>
    <row r="6" spans="1:8" ht="20.100000000000001" customHeight="1">
      <c r="A6" s="254"/>
      <c r="B6" s="254"/>
      <c r="C6" s="254"/>
      <c r="D6" s="75" t="s">
        <v>179</v>
      </c>
      <c r="E6" s="75" t="s">
        <v>29</v>
      </c>
      <c r="F6" s="254"/>
    </row>
    <row r="7" spans="1:8" ht="30" customHeight="1">
      <c r="A7" s="83" t="s">
        <v>264</v>
      </c>
      <c r="B7" s="179">
        <v>34140</v>
      </c>
      <c r="C7" s="179">
        <v>32600</v>
      </c>
      <c r="D7" s="179">
        <v>1540</v>
      </c>
      <c r="E7" s="157">
        <v>4.7E-2</v>
      </c>
      <c r="F7" s="83" t="s">
        <v>265</v>
      </c>
    </row>
    <row r="8" spans="1:8" ht="35.1" customHeight="1">
      <c r="A8" s="86" t="s">
        <v>268</v>
      </c>
      <c r="B8" s="180">
        <v>395410</v>
      </c>
      <c r="C8" s="180">
        <v>383044</v>
      </c>
      <c r="D8" s="180">
        <v>12366</v>
      </c>
      <c r="E8" s="158">
        <v>3.2000000000000001E-2</v>
      </c>
      <c r="F8" s="86" t="s">
        <v>269</v>
      </c>
    </row>
    <row r="9" spans="1:8" ht="35.1" customHeight="1">
      <c r="A9" s="83" t="s">
        <v>270</v>
      </c>
      <c r="B9" s="179">
        <v>1049496</v>
      </c>
      <c r="C9" s="179">
        <v>1042335</v>
      </c>
      <c r="D9" s="179">
        <v>7161</v>
      </c>
      <c r="E9" s="157">
        <v>7.0000000000000001E-3</v>
      </c>
      <c r="F9" s="83" t="s">
        <v>287</v>
      </c>
    </row>
    <row r="10" spans="1:8" ht="35.1" customHeight="1">
      <c r="A10" s="86" t="s">
        <v>272</v>
      </c>
      <c r="B10" s="180">
        <v>166083</v>
      </c>
      <c r="C10" s="180">
        <v>186873</v>
      </c>
      <c r="D10" s="180">
        <v>-20790</v>
      </c>
      <c r="E10" s="158" t="s">
        <v>356</v>
      </c>
      <c r="F10" s="86" t="s">
        <v>273</v>
      </c>
    </row>
    <row r="11" spans="1:8" ht="30" customHeight="1">
      <c r="A11" s="83" t="s">
        <v>266</v>
      </c>
      <c r="B11" s="179">
        <v>88601</v>
      </c>
      <c r="C11" s="179">
        <v>84894</v>
      </c>
      <c r="D11" s="179">
        <v>3707</v>
      </c>
      <c r="E11" s="157">
        <v>4.3999999999999997E-2</v>
      </c>
      <c r="F11" s="83" t="s">
        <v>267</v>
      </c>
    </row>
    <row r="12" spans="1:8" ht="35.1" customHeight="1">
      <c r="A12" s="86" t="s">
        <v>274</v>
      </c>
      <c r="B12" s="180">
        <v>24992</v>
      </c>
      <c r="C12" s="180">
        <v>22268</v>
      </c>
      <c r="D12" s="180">
        <v>2724</v>
      </c>
      <c r="E12" s="158">
        <v>0.122</v>
      </c>
      <c r="F12" s="86" t="s">
        <v>275</v>
      </c>
    </row>
    <row r="13" spans="1:8" ht="30" customHeight="1">
      <c r="A13" s="75" t="s">
        <v>221</v>
      </c>
      <c r="B13" s="178">
        <v>1758722</v>
      </c>
      <c r="C13" s="178">
        <v>1752014</v>
      </c>
      <c r="D13" s="178">
        <v>6708</v>
      </c>
      <c r="E13" s="159">
        <v>4.0000000000000001E-3</v>
      </c>
      <c r="F13" s="75" t="s">
        <v>27</v>
      </c>
    </row>
    <row r="14" spans="1:8" ht="18" customHeight="1">
      <c r="A14" s="275" t="s">
        <v>222</v>
      </c>
      <c r="B14" s="275"/>
      <c r="C14" s="275"/>
      <c r="D14" s="276" t="s">
        <v>211</v>
      </c>
      <c r="E14" s="276"/>
      <c r="F14" s="276"/>
      <c r="G14" s="29"/>
      <c r="H14" s="29"/>
    </row>
  </sheetData>
  <mergeCells count="12">
    <mergeCell ref="B3:C3"/>
    <mergeCell ref="B4:C4"/>
    <mergeCell ref="A14:C14"/>
    <mergeCell ref="D14:F14"/>
    <mergeCell ref="C1:F1"/>
    <mergeCell ref="C2:F2"/>
    <mergeCell ref="A3:A6"/>
    <mergeCell ref="F3:F6"/>
    <mergeCell ref="B5:B6"/>
    <mergeCell ref="C5:C6"/>
    <mergeCell ref="D3:E3"/>
    <mergeCell ref="D4:E4"/>
  </mergeCells>
  <hyperlinks>
    <hyperlink ref="G1" location="الفهرس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workbookViewId="0">
      <selection activeCell="F1" sqref="F1"/>
    </sheetView>
  </sheetViews>
  <sheetFormatPr defaultRowHeight="12.75"/>
  <cols>
    <col min="1" max="1" width="30.42578125" customWidth="1"/>
    <col min="2" max="4" width="16.28515625" customWidth="1"/>
    <col min="5" max="5" width="30.42578125" customWidth="1"/>
  </cols>
  <sheetData>
    <row r="1" spans="1:7" ht="34.5" customHeight="1">
      <c r="B1" s="248" t="s">
        <v>357</v>
      </c>
      <c r="C1" s="248"/>
      <c r="D1" s="248"/>
      <c r="E1" s="248"/>
      <c r="F1" s="7" t="s">
        <v>93</v>
      </c>
    </row>
    <row r="2" spans="1:7" ht="34.5" customHeight="1">
      <c r="B2" s="266" t="s">
        <v>358</v>
      </c>
      <c r="C2" s="266"/>
      <c r="D2" s="266"/>
      <c r="E2" s="266"/>
    </row>
    <row r="3" spans="1:7" ht="16.5" customHeight="1">
      <c r="A3" s="298" t="s">
        <v>289</v>
      </c>
      <c r="B3" s="211" t="s">
        <v>370</v>
      </c>
      <c r="C3" s="213"/>
      <c r="D3" s="214"/>
      <c r="E3" s="253" t="s">
        <v>288</v>
      </c>
    </row>
    <row r="4" spans="1:7" ht="16.5" customHeight="1">
      <c r="A4" s="299"/>
      <c r="B4" s="217" t="s">
        <v>371</v>
      </c>
      <c r="C4" s="218"/>
      <c r="D4" s="219"/>
      <c r="E4" s="254"/>
    </row>
    <row r="5" spans="1:7" ht="16.5" customHeight="1">
      <c r="A5" s="292" t="s">
        <v>290</v>
      </c>
      <c r="B5" s="75" t="s">
        <v>107</v>
      </c>
      <c r="C5" s="75" t="s">
        <v>291</v>
      </c>
      <c r="D5" s="75" t="s">
        <v>292</v>
      </c>
      <c r="E5" s="254"/>
    </row>
    <row r="6" spans="1:7" ht="16.5" customHeight="1">
      <c r="A6" s="293"/>
      <c r="B6" s="104" t="s">
        <v>40</v>
      </c>
      <c r="C6" s="104" t="s">
        <v>41</v>
      </c>
      <c r="D6" s="104" t="s">
        <v>27</v>
      </c>
      <c r="E6" s="254"/>
    </row>
    <row r="7" spans="1:7" ht="20.25" customHeight="1">
      <c r="A7" s="83" t="s">
        <v>359</v>
      </c>
      <c r="B7" s="83">
        <v>7146</v>
      </c>
      <c r="C7" s="83">
        <v>164</v>
      </c>
      <c r="D7" s="83">
        <v>7310</v>
      </c>
      <c r="E7" s="83" t="s">
        <v>363</v>
      </c>
    </row>
    <row r="8" spans="1:7" ht="20.25" customHeight="1">
      <c r="A8" s="86" t="s">
        <v>360</v>
      </c>
      <c r="B8" s="86">
        <v>189113</v>
      </c>
      <c r="C8" s="86">
        <v>3141</v>
      </c>
      <c r="D8" s="86">
        <v>192254</v>
      </c>
      <c r="E8" s="86" t="s">
        <v>364</v>
      </c>
    </row>
    <row r="9" spans="1:7" ht="20.25" customHeight="1">
      <c r="A9" s="83" t="s">
        <v>361</v>
      </c>
      <c r="B9" s="83">
        <v>23363</v>
      </c>
      <c r="C9" s="83">
        <v>9216</v>
      </c>
      <c r="D9" s="83">
        <v>32579</v>
      </c>
      <c r="E9" s="83" t="s">
        <v>293</v>
      </c>
    </row>
    <row r="10" spans="1:7" ht="20.25" customHeight="1">
      <c r="A10" s="86" t="s">
        <v>294</v>
      </c>
      <c r="B10" s="86">
        <v>47688</v>
      </c>
      <c r="C10" s="86">
        <v>77</v>
      </c>
      <c r="D10" s="86">
        <v>47765</v>
      </c>
      <c r="E10" s="86" t="s">
        <v>365</v>
      </c>
    </row>
    <row r="11" spans="1:7" ht="20.25" customHeight="1">
      <c r="A11" s="83" t="s">
        <v>362</v>
      </c>
      <c r="B11" s="83">
        <v>7394</v>
      </c>
      <c r="C11" s="83">
        <v>17</v>
      </c>
      <c r="D11" s="83">
        <v>7411</v>
      </c>
      <c r="E11" s="83" t="s">
        <v>366</v>
      </c>
    </row>
    <row r="12" spans="1:7" ht="15" customHeight="1">
      <c r="A12" s="168" t="s">
        <v>295</v>
      </c>
      <c r="B12" s="295">
        <f t="shared" ref="B12:C12" si="0">SUM(B7:B11)</f>
        <v>274704</v>
      </c>
      <c r="C12" s="295">
        <f t="shared" si="0"/>
        <v>12615</v>
      </c>
      <c r="D12" s="295">
        <f>SUM(D7:D11)</f>
        <v>287319</v>
      </c>
      <c r="E12" s="253" t="s">
        <v>367</v>
      </c>
    </row>
    <row r="13" spans="1:7" ht="15.75" customHeight="1">
      <c r="A13" s="169" t="s">
        <v>296</v>
      </c>
      <c r="B13" s="296"/>
      <c r="C13" s="296"/>
      <c r="D13" s="296"/>
      <c r="E13" s="283"/>
    </row>
    <row r="14" spans="1:7" ht="33" customHeight="1">
      <c r="A14" s="294" t="s">
        <v>368</v>
      </c>
      <c r="B14" s="294"/>
      <c r="C14" s="294"/>
      <c r="D14" s="289" t="s">
        <v>369</v>
      </c>
      <c r="E14" s="289"/>
      <c r="F14" s="134"/>
      <c r="G14" s="134"/>
    </row>
    <row r="15" spans="1:7" ht="66" customHeight="1">
      <c r="A15" s="297"/>
      <c r="B15" s="297"/>
      <c r="C15" s="297"/>
      <c r="D15" s="290"/>
      <c r="E15" s="290"/>
      <c r="F15" s="135"/>
    </row>
    <row r="16" spans="1:7" ht="20.100000000000001" customHeight="1">
      <c r="A16" s="288"/>
      <c r="B16" s="288"/>
      <c r="C16" s="288"/>
      <c r="D16" s="291"/>
      <c r="E16" s="291"/>
      <c r="F16" s="136"/>
    </row>
  </sheetData>
  <mergeCells count="17">
    <mergeCell ref="E3:E6"/>
    <mergeCell ref="B1:E1"/>
    <mergeCell ref="B2:E2"/>
    <mergeCell ref="A16:C16"/>
    <mergeCell ref="D14:E14"/>
    <mergeCell ref="D15:E15"/>
    <mergeCell ref="D16:E16"/>
    <mergeCell ref="A5:A6"/>
    <mergeCell ref="A14:C14"/>
    <mergeCell ref="B12:B13"/>
    <mergeCell ref="C12:C13"/>
    <mergeCell ref="D12:D13"/>
    <mergeCell ref="E12:E13"/>
    <mergeCell ref="A15:C15"/>
    <mergeCell ref="A3:A4"/>
    <mergeCell ref="B4:D4"/>
    <mergeCell ref="B3:D3"/>
  </mergeCells>
  <hyperlinks>
    <hyperlink ref="F1" location="الفهرس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zoomScaleNormal="100" workbookViewId="0">
      <selection activeCell="F7" sqref="F7"/>
    </sheetView>
  </sheetViews>
  <sheetFormatPr defaultRowHeight="12.75"/>
  <cols>
    <col min="1" max="2" width="5.7109375" customWidth="1"/>
    <col min="3" max="3" width="20.140625" customWidth="1"/>
    <col min="4" max="6" width="15.7109375" customWidth="1"/>
    <col min="7" max="7" width="19.28515625" customWidth="1"/>
    <col min="8" max="8" width="23.5703125" customWidth="1"/>
    <col min="9" max="10" width="5.7109375" customWidth="1"/>
  </cols>
  <sheetData>
    <row r="1" spans="1:11" ht="30" customHeight="1">
      <c r="D1" s="206" t="s">
        <v>302</v>
      </c>
      <c r="E1" s="206"/>
      <c r="F1" s="206"/>
      <c r="G1" s="206"/>
      <c r="H1" s="206"/>
      <c r="I1" s="206"/>
      <c r="J1" s="35"/>
      <c r="K1" s="7" t="s">
        <v>93</v>
      </c>
    </row>
    <row r="2" spans="1:11" ht="30" customHeight="1">
      <c r="D2" s="196" t="s">
        <v>395</v>
      </c>
      <c r="E2" s="196"/>
      <c r="F2" s="196"/>
      <c r="G2" s="196"/>
      <c r="H2" s="196"/>
      <c r="I2" s="196"/>
      <c r="J2" s="34"/>
    </row>
    <row r="3" spans="1:11" ht="20.100000000000001" customHeight="1">
      <c r="A3" s="211" t="s">
        <v>245</v>
      </c>
      <c r="B3" s="213"/>
      <c r="C3" s="214"/>
      <c r="D3" s="97" t="s">
        <v>33</v>
      </c>
      <c r="E3" s="207" t="s">
        <v>34</v>
      </c>
      <c r="F3" s="208"/>
      <c r="G3" s="211" t="s">
        <v>44</v>
      </c>
      <c r="H3" s="220" t="s">
        <v>246</v>
      </c>
      <c r="I3" s="221"/>
      <c r="J3" s="222"/>
    </row>
    <row r="4" spans="1:11" ht="20.100000000000001" customHeight="1">
      <c r="A4" s="212"/>
      <c r="B4" s="215"/>
      <c r="C4" s="216"/>
      <c r="D4" s="98" t="s">
        <v>37</v>
      </c>
      <c r="E4" s="75" t="s">
        <v>38</v>
      </c>
      <c r="F4" s="75" t="s">
        <v>39</v>
      </c>
      <c r="G4" s="212"/>
      <c r="H4" s="223"/>
      <c r="I4" s="224"/>
      <c r="J4" s="225"/>
    </row>
    <row r="5" spans="1:11" ht="20.100000000000001" customHeight="1">
      <c r="A5" s="217"/>
      <c r="B5" s="218"/>
      <c r="C5" s="219"/>
      <c r="D5" s="99" t="s">
        <v>40</v>
      </c>
      <c r="E5" s="81" t="s">
        <v>41</v>
      </c>
      <c r="F5" s="81" t="s">
        <v>27</v>
      </c>
      <c r="G5" s="96" t="s">
        <v>45</v>
      </c>
      <c r="H5" s="226"/>
      <c r="I5" s="227"/>
      <c r="J5" s="228"/>
    </row>
    <row r="6" spans="1:11" ht="20.100000000000001" customHeight="1">
      <c r="A6" s="210" t="s">
        <v>257</v>
      </c>
      <c r="B6" s="205" t="s">
        <v>46</v>
      </c>
      <c r="C6" s="90" t="s">
        <v>47</v>
      </c>
      <c r="D6" s="90">
        <v>71290</v>
      </c>
      <c r="E6" s="90">
        <v>59716</v>
      </c>
      <c r="F6" s="90">
        <v>131006</v>
      </c>
      <c r="G6" s="160">
        <v>5.5E-2</v>
      </c>
      <c r="H6" s="90" t="s">
        <v>48</v>
      </c>
      <c r="I6" s="205" t="s">
        <v>49</v>
      </c>
      <c r="J6" s="209" t="s">
        <v>256</v>
      </c>
    </row>
    <row r="7" spans="1:11" ht="20.100000000000001" customHeight="1">
      <c r="A7" s="210"/>
      <c r="B7" s="205"/>
      <c r="C7" s="91" t="s">
        <v>243</v>
      </c>
      <c r="D7" s="92">
        <v>47264</v>
      </c>
      <c r="E7" s="92">
        <v>33466</v>
      </c>
      <c r="F7" s="92">
        <v>80730</v>
      </c>
      <c r="G7" s="161">
        <v>3.4000000000000002E-2</v>
      </c>
      <c r="H7" s="92" t="s">
        <v>50</v>
      </c>
      <c r="I7" s="205"/>
      <c r="J7" s="210"/>
    </row>
    <row r="8" spans="1:11" ht="20.100000000000001" customHeight="1">
      <c r="A8" s="210"/>
      <c r="B8" s="205"/>
      <c r="C8" s="50" t="s">
        <v>51</v>
      </c>
      <c r="D8" s="51">
        <f>D6+D7</f>
        <v>118554</v>
      </c>
      <c r="E8" s="51">
        <f t="shared" ref="E8:F8" si="0">E6+E7</f>
        <v>93182</v>
      </c>
      <c r="F8" s="51">
        <f t="shared" si="0"/>
        <v>211736</v>
      </c>
      <c r="G8" s="162">
        <v>8.8999999999999996E-2</v>
      </c>
      <c r="H8" s="93" t="s">
        <v>27</v>
      </c>
      <c r="I8" s="205"/>
      <c r="J8" s="210"/>
    </row>
    <row r="9" spans="1:11" ht="20.100000000000001" customHeight="1">
      <c r="A9" s="210"/>
      <c r="B9" s="205" t="s">
        <v>52</v>
      </c>
      <c r="C9" s="90" t="s">
        <v>47</v>
      </c>
      <c r="D9" s="90">
        <v>70792</v>
      </c>
      <c r="E9" s="90">
        <v>38164</v>
      </c>
      <c r="F9" s="90">
        <v>108956</v>
      </c>
      <c r="G9" s="160">
        <v>4.5999999999999999E-2</v>
      </c>
      <c r="H9" s="90" t="s">
        <v>48</v>
      </c>
      <c r="I9" s="205" t="s">
        <v>53</v>
      </c>
      <c r="J9" s="210"/>
    </row>
    <row r="10" spans="1:11" ht="20.100000000000001" customHeight="1">
      <c r="A10" s="210"/>
      <c r="B10" s="205"/>
      <c r="C10" s="91" t="s">
        <v>244</v>
      </c>
      <c r="D10" s="92">
        <v>206331</v>
      </c>
      <c r="E10" s="92">
        <v>85930</v>
      </c>
      <c r="F10" s="92">
        <v>292261</v>
      </c>
      <c r="G10" s="161">
        <v>0.123</v>
      </c>
      <c r="H10" s="92" t="s">
        <v>50</v>
      </c>
      <c r="I10" s="205"/>
      <c r="J10" s="210"/>
    </row>
    <row r="11" spans="1:11" ht="20.100000000000001" customHeight="1">
      <c r="A11" s="210"/>
      <c r="B11" s="205"/>
      <c r="C11" s="50" t="s">
        <v>51</v>
      </c>
      <c r="D11" s="51">
        <f>D9+D10</f>
        <v>277123</v>
      </c>
      <c r="E11" s="51">
        <f t="shared" ref="E11:F11" si="1">E9+E10</f>
        <v>124094</v>
      </c>
      <c r="F11" s="51">
        <f t="shared" si="1"/>
        <v>401217</v>
      </c>
      <c r="G11" s="162">
        <v>0.16900000000000001</v>
      </c>
      <c r="H11" s="93" t="s">
        <v>27</v>
      </c>
      <c r="I11" s="205"/>
      <c r="J11" s="210"/>
    </row>
    <row r="12" spans="1:11" ht="20.100000000000001" customHeight="1">
      <c r="A12" s="203" t="s">
        <v>54</v>
      </c>
      <c r="B12" s="203"/>
      <c r="C12" s="203"/>
      <c r="D12" s="90">
        <v>395677</v>
      </c>
      <c r="E12" s="90">
        <v>217276</v>
      </c>
      <c r="F12" s="90">
        <v>612953</v>
      </c>
      <c r="G12" s="160">
        <v>0.25800000000000001</v>
      </c>
      <c r="H12" s="203" t="s">
        <v>55</v>
      </c>
      <c r="I12" s="203"/>
      <c r="J12" s="203"/>
    </row>
    <row r="13" spans="1:11" ht="20.100000000000001" customHeight="1">
      <c r="A13" s="201" t="s">
        <v>35</v>
      </c>
      <c r="B13" s="201"/>
      <c r="C13" s="201"/>
      <c r="D13" s="94">
        <v>931450</v>
      </c>
      <c r="E13" s="94">
        <v>827272</v>
      </c>
      <c r="F13" s="94">
        <v>1758722</v>
      </c>
      <c r="G13" s="163">
        <v>0.74199999999999999</v>
      </c>
      <c r="H13" s="201" t="s">
        <v>36</v>
      </c>
      <c r="I13" s="201"/>
      <c r="J13" s="201"/>
    </row>
    <row r="14" spans="1:11" ht="20.100000000000001" customHeight="1">
      <c r="A14" s="202" t="s">
        <v>56</v>
      </c>
      <c r="B14" s="202"/>
      <c r="C14" s="202"/>
      <c r="D14" s="78">
        <f>D12+D13</f>
        <v>1327127</v>
      </c>
      <c r="E14" s="78">
        <f t="shared" ref="E14:F14" si="2">E12+E13</f>
        <v>1044548</v>
      </c>
      <c r="F14" s="78">
        <f t="shared" si="2"/>
        <v>2371675</v>
      </c>
      <c r="G14" s="95">
        <v>1</v>
      </c>
      <c r="H14" s="204" t="s">
        <v>57</v>
      </c>
      <c r="I14" s="204"/>
      <c r="J14" s="204"/>
    </row>
    <row r="15" spans="1:11" ht="37.5" customHeight="1">
      <c r="A15" s="199" t="s">
        <v>258</v>
      </c>
      <c r="B15" s="199"/>
      <c r="C15" s="199"/>
      <c r="D15" s="199"/>
      <c r="E15" s="199"/>
      <c r="F15" s="200" t="s">
        <v>259</v>
      </c>
      <c r="G15" s="200"/>
      <c r="H15" s="200"/>
      <c r="I15" s="200"/>
      <c r="J15" s="200"/>
    </row>
  </sheetData>
  <mergeCells count="20">
    <mergeCell ref="J6:J11"/>
    <mergeCell ref="A6:A11"/>
    <mergeCell ref="G3:G4"/>
    <mergeCell ref="A3:C5"/>
    <mergeCell ref="H3:J5"/>
    <mergeCell ref="B6:B8"/>
    <mergeCell ref="B9:B11"/>
    <mergeCell ref="I6:I8"/>
    <mergeCell ref="I9:I11"/>
    <mergeCell ref="D1:I1"/>
    <mergeCell ref="D2:I2"/>
    <mergeCell ref="E3:F3"/>
    <mergeCell ref="A15:E15"/>
    <mergeCell ref="F15:J15"/>
    <mergeCell ref="A13:C13"/>
    <mergeCell ref="A14:C14"/>
    <mergeCell ref="H12:J12"/>
    <mergeCell ref="H13:J13"/>
    <mergeCell ref="H14:J14"/>
    <mergeCell ref="A12:C12"/>
  </mergeCells>
  <hyperlinks>
    <hyperlink ref="K1" location="الفهرس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rightToLeft="1" workbookViewId="0">
      <selection activeCell="C2" sqref="C2"/>
    </sheetView>
  </sheetViews>
  <sheetFormatPr defaultRowHeight="20.100000000000001" customHeight="1"/>
  <cols>
    <col min="1" max="1" width="30.7109375" customWidth="1"/>
    <col min="2" max="2" width="79.5703125" customWidth="1"/>
  </cols>
  <sheetData>
    <row r="1" spans="1:6" ht="30" customHeight="1">
      <c r="B1" s="33" t="s">
        <v>303</v>
      </c>
      <c r="C1" s="7" t="s">
        <v>93</v>
      </c>
      <c r="D1" s="9"/>
      <c r="E1" s="9"/>
    </row>
    <row r="2" spans="1:6" ht="30" customHeight="1">
      <c r="B2" s="33" t="s">
        <v>304</v>
      </c>
      <c r="C2" s="8"/>
      <c r="D2" s="8"/>
      <c r="E2" s="8"/>
      <c r="F2" s="8"/>
    </row>
    <row r="3" spans="1:6" ht="20.100000000000001" customHeight="1">
      <c r="B3" s="31"/>
      <c r="C3" s="8"/>
      <c r="D3" s="8"/>
      <c r="E3" s="8"/>
      <c r="F3" s="8"/>
    </row>
    <row r="4" spans="1:6" ht="20.100000000000001" customHeight="1">
      <c r="A4" s="59" t="s">
        <v>94</v>
      </c>
      <c r="B4" s="59" t="s">
        <v>95</v>
      </c>
    </row>
    <row r="5" spans="1:6" ht="20.100000000000001" customHeight="1">
      <c r="A5" s="60" t="s">
        <v>96</v>
      </c>
      <c r="B5" s="60" t="s">
        <v>34</v>
      </c>
    </row>
    <row r="6" spans="1:6" ht="20.100000000000001" customHeight="1">
      <c r="A6" s="100">
        <v>1430</v>
      </c>
      <c r="B6" s="90">
        <v>2313278</v>
      </c>
    </row>
    <row r="7" spans="1:6" ht="20.100000000000001" customHeight="1">
      <c r="A7" s="101">
        <v>1431</v>
      </c>
      <c r="B7" s="92">
        <v>2789399</v>
      </c>
    </row>
    <row r="8" spans="1:6" ht="20.100000000000001" customHeight="1">
      <c r="A8" s="100">
        <v>1432</v>
      </c>
      <c r="B8" s="90">
        <v>2927717</v>
      </c>
    </row>
    <row r="9" spans="1:6" ht="20.100000000000001" customHeight="1">
      <c r="A9" s="101">
        <v>1433</v>
      </c>
      <c r="B9" s="92">
        <v>3161573</v>
      </c>
    </row>
    <row r="10" spans="1:6" ht="20.100000000000001" customHeight="1">
      <c r="A10" s="100">
        <v>1434</v>
      </c>
      <c r="B10" s="90">
        <v>1980249</v>
      </c>
    </row>
    <row r="11" spans="1:6" ht="20.100000000000001" customHeight="1">
      <c r="A11" s="101">
        <v>1435</v>
      </c>
      <c r="B11" s="92">
        <v>2085238</v>
      </c>
    </row>
    <row r="12" spans="1:6" ht="20.100000000000001" customHeight="1">
      <c r="A12" s="100">
        <v>1436</v>
      </c>
      <c r="B12" s="90">
        <v>1952817</v>
      </c>
    </row>
    <row r="13" spans="1:6" ht="20.100000000000001" customHeight="1">
      <c r="A13" s="101">
        <v>1437</v>
      </c>
      <c r="B13" s="92">
        <v>1862909</v>
      </c>
    </row>
    <row r="14" spans="1:6" ht="20.100000000000001" customHeight="1">
      <c r="A14" s="100">
        <v>1438</v>
      </c>
      <c r="B14" s="90">
        <v>2352122</v>
      </c>
    </row>
    <row r="15" spans="1:6" ht="20.100000000000001" customHeight="1">
      <c r="A15" s="101">
        <v>1439</v>
      </c>
      <c r="B15" s="92">
        <v>2371675</v>
      </c>
    </row>
  </sheetData>
  <hyperlinks>
    <hyperlink ref="C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workbookViewId="0">
      <selection activeCell="E1" sqref="E1"/>
    </sheetView>
  </sheetViews>
  <sheetFormatPr defaultRowHeight="20.100000000000001" customHeight="1"/>
  <cols>
    <col min="1" max="1" width="25" customWidth="1"/>
    <col min="2" max="2" width="30.7109375" customWidth="1"/>
    <col min="3" max="4" width="35.7109375" customWidth="1"/>
  </cols>
  <sheetData>
    <row r="1" spans="1:6" ht="30" customHeight="1">
      <c r="B1" s="196" t="s">
        <v>305</v>
      </c>
      <c r="C1" s="196"/>
      <c r="D1" s="196"/>
      <c r="E1" s="7" t="s">
        <v>93</v>
      </c>
    </row>
    <row r="2" spans="1:6" ht="30" customHeight="1">
      <c r="B2" s="196" t="s">
        <v>306</v>
      </c>
      <c r="C2" s="196"/>
      <c r="D2" s="196"/>
      <c r="E2" s="23"/>
      <c r="F2" s="8"/>
    </row>
    <row r="3" spans="1:6" ht="20.100000000000001" customHeight="1">
      <c r="A3" s="59" t="s">
        <v>94</v>
      </c>
      <c r="B3" s="59" t="s">
        <v>98</v>
      </c>
      <c r="C3" s="59" t="s">
        <v>99</v>
      </c>
      <c r="D3" s="59" t="s">
        <v>100</v>
      </c>
    </row>
    <row r="4" spans="1:6" ht="20.100000000000001" customHeight="1">
      <c r="A4" s="60" t="s">
        <v>101</v>
      </c>
      <c r="B4" s="60" t="s">
        <v>260</v>
      </c>
      <c r="C4" s="60" t="s">
        <v>32</v>
      </c>
      <c r="D4" s="60" t="s">
        <v>36</v>
      </c>
    </row>
    <row r="5" spans="1:6" ht="20.100000000000001" customHeight="1">
      <c r="A5" s="100">
        <v>1430</v>
      </c>
      <c r="B5" s="90">
        <v>2313278</v>
      </c>
      <c r="C5" s="90">
        <v>699313</v>
      </c>
      <c r="D5" s="90">
        <v>1613965</v>
      </c>
    </row>
    <row r="6" spans="1:6" ht="20.100000000000001" customHeight="1">
      <c r="A6" s="101">
        <v>1431</v>
      </c>
      <c r="B6" s="92">
        <v>2789399</v>
      </c>
      <c r="C6" s="92">
        <v>989798</v>
      </c>
      <c r="D6" s="92">
        <v>1799601</v>
      </c>
    </row>
    <row r="7" spans="1:6" ht="20.100000000000001" customHeight="1">
      <c r="A7" s="100">
        <v>1432</v>
      </c>
      <c r="B7" s="90">
        <v>2927717</v>
      </c>
      <c r="C7" s="90">
        <v>1099522</v>
      </c>
      <c r="D7" s="90">
        <v>1828195</v>
      </c>
    </row>
    <row r="8" spans="1:6" ht="20.100000000000001" customHeight="1">
      <c r="A8" s="101">
        <v>1433</v>
      </c>
      <c r="B8" s="92">
        <v>3161573</v>
      </c>
      <c r="C8" s="92">
        <v>1408641</v>
      </c>
      <c r="D8" s="92">
        <v>1752932</v>
      </c>
    </row>
    <row r="9" spans="1:6" ht="20.100000000000001" customHeight="1">
      <c r="A9" s="100">
        <v>1434</v>
      </c>
      <c r="B9" s="90">
        <v>1980249</v>
      </c>
      <c r="C9" s="90">
        <v>600718</v>
      </c>
      <c r="D9" s="90">
        <v>1379531</v>
      </c>
    </row>
    <row r="10" spans="1:6" ht="20.100000000000001" customHeight="1">
      <c r="A10" s="101">
        <v>1435</v>
      </c>
      <c r="B10" s="92">
        <v>2085238</v>
      </c>
      <c r="C10" s="92">
        <v>696185</v>
      </c>
      <c r="D10" s="92">
        <v>1389053</v>
      </c>
    </row>
    <row r="11" spans="1:6" ht="20.100000000000001" customHeight="1">
      <c r="A11" s="100">
        <v>1436</v>
      </c>
      <c r="B11" s="90">
        <v>1952817</v>
      </c>
      <c r="C11" s="90">
        <v>567876</v>
      </c>
      <c r="D11" s="90">
        <v>1384941</v>
      </c>
    </row>
    <row r="12" spans="1:6" ht="20.100000000000001" customHeight="1">
      <c r="A12" s="101">
        <v>1437</v>
      </c>
      <c r="B12" s="92">
        <v>1862909</v>
      </c>
      <c r="C12" s="92">
        <v>537537</v>
      </c>
      <c r="D12" s="92">
        <v>1325372</v>
      </c>
    </row>
    <row r="13" spans="1:6" ht="20.100000000000001" customHeight="1">
      <c r="A13" s="100">
        <v>1438</v>
      </c>
      <c r="B13" s="90">
        <v>2352122</v>
      </c>
      <c r="C13" s="90">
        <v>600108</v>
      </c>
      <c r="D13" s="90">
        <v>1752014</v>
      </c>
    </row>
    <row r="14" spans="1:6" ht="20.100000000000001" customHeight="1">
      <c r="A14" s="101">
        <v>1439</v>
      </c>
      <c r="B14" s="92">
        <v>2371675</v>
      </c>
      <c r="C14" s="92">
        <v>612953</v>
      </c>
      <c r="D14" s="92">
        <v>1758722</v>
      </c>
    </row>
  </sheetData>
  <mergeCells count="2">
    <mergeCell ref="B1:D1"/>
    <mergeCell ref="B2:D2"/>
  </mergeCells>
  <hyperlinks>
    <hyperlink ref="E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rightToLeft="1" topLeftCell="A4" workbookViewId="0">
      <selection activeCell="I10" sqref="I10"/>
    </sheetView>
  </sheetViews>
  <sheetFormatPr defaultRowHeight="12.75"/>
  <cols>
    <col min="1" max="1" width="25.7109375" customWidth="1"/>
    <col min="2" max="5" width="17.28515625" customWidth="1"/>
    <col min="6" max="6" width="25.7109375" customWidth="1"/>
  </cols>
  <sheetData>
    <row r="1" spans="1:7" ht="52.5" customHeight="1">
      <c r="C1" s="196" t="s">
        <v>308</v>
      </c>
      <c r="D1" s="196"/>
      <c r="E1" s="196"/>
      <c r="F1" s="196"/>
      <c r="G1" s="7" t="s">
        <v>93</v>
      </c>
    </row>
    <row r="2" spans="1:7" ht="39" customHeight="1">
      <c r="C2" s="229" t="s">
        <v>309</v>
      </c>
      <c r="D2" s="229"/>
      <c r="E2" s="229"/>
      <c r="F2" s="229"/>
    </row>
    <row r="3" spans="1:7" ht="20.100000000000001" customHeight="1">
      <c r="A3" s="234" t="s">
        <v>261</v>
      </c>
      <c r="B3" s="230" t="s">
        <v>219</v>
      </c>
      <c r="C3" s="231"/>
      <c r="D3" s="230" t="s">
        <v>220</v>
      </c>
      <c r="E3" s="231"/>
      <c r="F3" s="234" t="s">
        <v>262</v>
      </c>
    </row>
    <row r="4" spans="1:7" ht="20.100000000000001" customHeight="1">
      <c r="A4" s="235"/>
      <c r="B4" s="232" t="s">
        <v>263</v>
      </c>
      <c r="C4" s="233"/>
      <c r="D4" s="232" t="s">
        <v>178</v>
      </c>
      <c r="E4" s="233"/>
      <c r="F4" s="235"/>
    </row>
    <row r="5" spans="1:7" ht="20.100000000000001" customHeight="1">
      <c r="A5" s="235"/>
      <c r="B5" s="234">
        <v>1439</v>
      </c>
      <c r="C5" s="234">
        <v>1438</v>
      </c>
      <c r="D5" s="59" t="s">
        <v>59</v>
      </c>
      <c r="E5" s="59" t="s">
        <v>28</v>
      </c>
      <c r="F5" s="235"/>
    </row>
    <row r="6" spans="1:7" ht="20.100000000000001" customHeight="1">
      <c r="A6" s="236"/>
      <c r="B6" s="236"/>
      <c r="C6" s="236"/>
      <c r="D6" s="60" t="s">
        <v>179</v>
      </c>
      <c r="E6" s="60" t="s">
        <v>29</v>
      </c>
      <c r="F6" s="236"/>
    </row>
    <row r="7" spans="1:7" ht="36" customHeight="1">
      <c r="A7" s="100" t="s">
        <v>264</v>
      </c>
      <c r="B7" s="170">
        <v>35794</v>
      </c>
      <c r="C7" s="170">
        <v>34507</v>
      </c>
      <c r="D7" s="170">
        <f>B7-C7</f>
        <v>1287</v>
      </c>
      <c r="E7" s="153">
        <v>3.6999999999999998E-2</v>
      </c>
      <c r="F7" s="100" t="s">
        <v>265</v>
      </c>
    </row>
    <row r="8" spans="1:7" ht="36" customHeight="1">
      <c r="A8" s="102" t="s">
        <v>268</v>
      </c>
      <c r="B8" s="171">
        <v>465510</v>
      </c>
      <c r="C8" s="171">
        <v>441467</v>
      </c>
      <c r="D8" s="171">
        <f>B8-C8</f>
        <v>24043</v>
      </c>
      <c r="E8" s="154">
        <v>5.3999999999999999E-2</v>
      </c>
      <c r="F8" s="102" t="s">
        <v>269</v>
      </c>
    </row>
    <row r="9" spans="1:7" ht="36" customHeight="1">
      <c r="A9" s="102" t="s">
        <v>270</v>
      </c>
      <c r="B9" s="171">
        <v>1083528</v>
      </c>
      <c r="C9" s="171">
        <v>1077908</v>
      </c>
      <c r="D9" s="171">
        <f t="shared" ref="D9:D11" si="0">B9-C9</f>
        <v>5620</v>
      </c>
      <c r="E9" s="154">
        <v>5.0000000000000001E-3</v>
      </c>
      <c r="F9" s="102" t="s">
        <v>271</v>
      </c>
    </row>
    <row r="10" spans="1:7" ht="36" customHeight="1">
      <c r="A10" s="102" t="s">
        <v>272</v>
      </c>
      <c r="B10" s="171">
        <v>167959</v>
      </c>
      <c r="C10" s="171">
        <v>188610</v>
      </c>
      <c r="D10" s="171">
        <f t="shared" si="0"/>
        <v>-20651</v>
      </c>
      <c r="E10" s="173" t="s">
        <v>307</v>
      </c>
      <c r="F10" s="102" t="s">
        <v>273</v>
      </c>
    </row>
    <row r="11" spans="1:7" ht="36" customHeight="1">
      <c r="A11" s="101" t="s">
        <v>266</v>
      </c>
      <c r="B11" s="171">
        <v>89368</v>
      </c>
      <c r="C11" s="171">
        <v>85450</v>
      </c>
      <c r="D11" s="171">
        <f t="shared" si="0"/>
        <v>3918</v>
      </c>
      <c r="E11" s="154">
        <v>4.5999999999999999E-2</v>
      </c>
      <c r="F11" s="101" t="s">
        <v>267</v>
      </c>
    </row>
    <row r="12" spans="1:7" ht="36" customHeight="1">
      <c r="A12" s="103" t="s">
        <v>274</v>
      </c>
      <c r="B12" s="170">
        <v>25519</v>
      </c>
      <c r="C12" s="170">
        <v>23044</v>
      </c>
      <c r="D12" s="170">
        <f>B12-C12</f>
        <v>2475</v>
      </c>
      <c r="E12" s="153">
        <v>0.107</v>
      </c>
      <c r="F12" s="103" t="s">
        <v>275</v>
      </c>
    </row>
    <row r="13" spans="1:7" ht="36" customHeight="1">
      <c r="A13" s="59" t="s">
        <v>221</v>
      </c>
      <c r="B13" s="172">
        <f>SUM(B7:B12)</f>
        <v>1867678</v>
      </c>
      <c r="C13" s="172">
        <f>SUM(C7:C12)</f>
        <v>1850986</v>
      </c>
      <c r="D13" s="172">
        <f>B13-C13</f>
        <v>16692</v>
      </c>
      <c r="E13" s="155">
        <v>8.9999999999999993E-3</v>
      </c>
      <c r="F13" s="59" t="s">
        <v>27</v>
      </c>
    </row>
    <row r="14" spans="1:7" ht="20.100000000000001" customHeight="1">
      <c r="A14" s="199" t="s">
        <v>222</v>
      </c>
      <c r="B14" s="199"/>
      <c r="C14" s="199"/>
      <c r="D14" s="237" t="s">
        <v>211</v>
      </c>
      <c r="E14" s="237"/>
      <c r="F14" s="237"/>
    </row>
  </sheetData>
  <mergeCells count="12">
    <mergeCell ref="A14:C14"/>
    <mergeCell ref="A3:A6"/>
    <mergeCell ref="F3:F6"/>
    <mergeCell ref="B5:B6"/>
    <mergeCell ref="C5:C6"/>
    <mergeCell ref="D14:F14"/>
    <mergeCell ref="C1:F1"/>
    <mergeCell ref="C2:F2"/>
    <mergeCell ref="B3:C3"/>
    <mergeCell ref="B4:C4"/>
    <mergeCell ref="D3:E3"/>
    <mergeCell ref="D4:E4"/>
  </mergeCells>
  <hyperlinks>
    <hyperlink ref="G1" location="الفهرس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rightToLeft="1" zoomScaleNormal="100" workbookViewId="0">
      <selection activeCell="J1" sqref="J1"/>
    </sheetView>
  </sheetViews>
  <sheetFormatPr defaultRowHeight="20.100000000000001" customHeight="1"/>
  <cols>
    <col min="1" max="1" width="30.7109375" style="18" customWidth="1"/>
    <col min="2" max="8" width="10.7109375" style="18" customWidth="1"/>
    <col min="9" max="9" width="30.7109375" style="18" customWidth="1"/>
    <col min="10" max="16384" width="9.140625" style="18"/>
  </cols>
  <sheetData>
    <row r="1" spans="1:17" ht="30" customHeight="1">
      <c r="C1" s="196" t="s">
        <v>310</v>
      </c>
      <c r="D1" s="196"/>
      <c r="E1" s="196"/>
      <c r="F1" s="196"/>
      <c r="G1" s="196"/>
      <c r="H1" s="196"/>
      <c r="I1" s="196"/>
      <c r="J1" s="24" t="s">
        <v>93</v>
      </c>
      <c r="Q1" s="24"/>
    </row>
    <row r="2" spans="1:17" ht="30" customHeight="1">
      <c r="C2" s="196" t="s">
        <v>311</v>
      </c>
      <c r="D2" s="196"/>
      <c r="E2" s="196"/>
      <c r="F2" s="196"/>
      <c r="G2" s="196"/>
      <c r="H2" s="196"/>
      <c r="I2" s="196"/>
    </row>
    <row r="3" spans="1:17" ht="20.100000000000001" customHeight="1">
      <c r="A3" s="238" t="s">
        <v>109</v>
      </c>
      <c r="B3" s="220" t="s">
        <v>102</v>
      </c>
      <c r="C3" s="222"/>
      <c r="D3" s="211" t="s">
        <v>103</v>
      </c>
      <c r="E3" s="214"/>
      <c r="F3" s="220" t="s">
        <v>104</v>
      </c>
      <c r="G3" s="221"/>
      <c r="H3" s="222"/>
      <c r="I3" s="238" t="s">
        <v>110</v>
      </c>
    </row>
    <row r="4" spans="1:17" ht="20.100000000000001" customHeight="1">
      <c r="A4" s="239"/>
      <c r="B4" s="217" t="s">
        <v>105</v>
      </c>
      <c r="C4" s="219"/>
      <c r="D4" s="217" t="s">
        <v>106</v>
      </c>
      <c r="E4" s="219"/>
      <c r="F4" s="226" t="s">
        <v>27</v>
      </c>
      <c r="G4" s="227"/>
      <c r="H4" s="228"/>
      <c r="I4" s="239"/>
    </row>
    <row r="5" spans="1:17" ht="20.100000000000001" customHeight="1">
      <c r="A5" s="239"/>
      <c r="B5" s="75" t="s">
        <v>107</v>
      </c>
      <c r="C5" s="75" t="s">
        <v>38</v>
      </c>
      <c r="D5" s="75" t="s">
        <v>107</v>
      </c>
      <c r="E5" s="75" t="s">
        <v>38</v>
      </c>
      <c r="F5" s="75" t="s">
        <v>107</v>
      </c>
      <c r="G5" s="105" t="s">
        <v>38</v>
      </c>
      <c r="H5" s="105" t="s">
        <v>108</v>
      </c>
      <c r="I5" s="239"/>
    </row>
    <row r="6" spans="1:17" ht="20.100000000000001" customHeight="1">
      <c r="A6" s="240"/>
      <c r="B6" s="104" t="s">
        <v>40</v>
      </c>
      <c r="C6" s="76" t="s">
        <v>41</v>
      </c>
      <c r="D6" s="76" t="s">
        <v>40</v>
      </c>
      <c r="E6" s="76" t="s">
        <v>41</v>
      </c>
      <c r="F6" s="76" t="s">
        <v>40</v>
      </c>
      <c r="G6" s="76" t="s">
        <v>41</v>
      </c>
      <c r="H6" s="76" t="s">
        <v>27</v>
      </c>
      <c r="I6" s="240"/>
    </row>
    <row r="7" spans="1:17" ht="20.100000000000001" customHeight="1">
      <c r="A7" s="106" t="s">
        <v>116</v>
      </c>
      <c r="B7" s="63">
        <v>25481</v>
      </c>
      <c r="C7" s="63">
        <v>22468</v>
      </c>
      <c r="D7" s="63">
        <v>26313</v>
      </c>
      <c r="E7" s="63">
        <v>17416</v>
      </c>
      <c r="F7" s="63">
        <v>51794</v>
      </c>
      <c r="G7" s="63">
        <v>39884</v>
      </c>
      <c r="H7" s="63">
        <f t="shared" ref="H7:H12" si="0">F7+G7</f>
        <v>91678</v>
      </c>
      <c r="I7" s="106" t="s">
        <v>121</v>
      </c>
    </row>
    <row r="8" spans="1:17" ht="20.100000000000001" customHeight="1">
      <c r="A8" s="91" t="s">
        <v>117</v>
      </c>
      <c r="B8" s="66">
        <v>982</v>
      </c>
      <c r="C8" s="66">
        <v>547</v>
      </c>
      <c r="D8" s="66">
        <v>1631</v>
      </c>
      <c r="E8" s="66">
        <v>431</v>
      </c>
      <c r="F8" s="66">
        <v>2613</v>
      </c>
      <c r="G8" s="66">
        <v>978</v>
      </c>
      <c r="H8" s="66">
        <f t="shared" si="0"/>
        <v>3591</v>
      </c>
      <c r="I8" s="91" t="s">
        <v>122</v>
      </c>
    </row>
    <row r="9" spans="1:17" ht="20.100000000000001" customHeight="1">
      <c r="A9" s="106" t="s">
        <v>118</v>
      </c>
      <c r="B9" s="63">
        <v>4802</v>
      </c>
      <c r="C9" s="63">
        <v>3567</v>
      </c>
      <c r="D9" s="63">
        <v>1172</v>
      </c>
      <c r="E9" s="63">
        <v>473</v>
      </c>
      <c r="F9" s="63">
        <v>5974</v>
      </c>
      <c r="G9" s="63">
        <v>4040</v>
      </c>
      <c r="H9" s="63">
        <f t="shared" si="0"/>
        <v>10014</v>
      </c>
      <c r="I9" s="106" t="s">
        <v>111</v>
      </c>
    </row>
    <row r="10" spans="1:17" ht="20.100000000000001" customHeight="1">
      <c r="A10" s="91" t="s">
        <v>112</v>
      </c>
      <c r="B10" s="66">
        <v>13014</v>
      </c>
      <c r="C10" s="66">
        <v>11491</v>
      </c>
      <c r="D10" s="66">
        <v>12203</v>
      </c>
      <c r="E10" s="66">
        <v>6067</v>
      </c>
      <c r="F10" s="66">
        <v>25217</v>
      </c>
      <c r="G10" s="66">
        <v>17558</v>
      </c>
      <c r="H10" s="66">
        <f t="shared" si="0"/>
        <v>42775</v>
      </c>
      <c r="I10" s="91" t="s">
        <v>123</v>
      </c>
    </row>
    <row r="11" spans="1:17" ht="20.100000000000001" customHeight="1">
      <c r="A11" s="106" t="s">
        <v>119</v>
      </c>
      <c r="B11" s="63">
        <v>9124</v>
      </c>
      <c r="C11" s="63">
        <v>7107</v>
      </c>
      <c r="D11" s="63">
        <v>3983</v>
      </c>
      <c r="E11" s="63">
        <v>1090</v>
      </c>
      <c r="F11" s="63">
        <v>13107</v>
      </c>
      <c r="G11" s="63">
        <v>8197</v>
      </c>
      <c r="H11" s="63">
        <f t="shared" si="0"/>
        <v>21304</v>
      </c>
      <c r="I11" s="106" t="s">
        <v>124</v>
      </c>
    </row>
    <row r="12" spans="1:17" ht="20.100000000000001" customHeight="1">
      <c r="A12" s="91" t="s">
        <v>120</v>
      </c>
      <c r="B12" s="66">
        <v>17887</v>
      </c>
      <c r="C12" s="66">
        <v>14536</v>
      </c>
      <c r="D12" s="66">
        <v>25490</v>
      </c>
      <c r="E12" s="66">
        <v>12687</v>
      </c>
      <c r="F12" s="66">
        <v>43377</v>
      </c>
      <c r="G12" s="66">
        <v>27223</v>
      </c>
      <c r="H12" s="66">
        <f t="shared" si="0"/>
        <v>70600</v>
      </c>
      <c r="I12" s="91" t="s">
        <v>125</v>
      </c>
    </row>
    <row r="13" spans="1:17" ht="24" customHeight="1">
      <c r="A13" s="69" t="s">
        <v>9</v>
      </c>
      <c r="B13" s="69">
        <f>SUM(B7:B12)</f>
        <v>71290</v>
      </c>
      <c r="C13" s="69">
        <f t="shared" ref="C13:H13" si="1">SUM(C7:C12)</f>
        <v>59716</v>
      </c>
      <c r="D13" s="69">
        <f t="shared" si="1"/>
        <v>70792</v>
      </c>
      <c r="E13" s="69">
        <f t="shared" si="1"/>
        <v>38164</v>
      </c>
      <c r="F13" s="69">
        <f t="shared" si="1"/>
        <v>142082</v>
      </c>
      <c r="G13" s="69">
        <f t="shared" si="1"/>
        <v>97880</v>
      </c>
      <c r="H13" s="69">
        <f t="shared" si="1"/>
        <v>239962</v>
      </c>
      <c r="I13" s="69" t="s">
        <v>27</v>
      </c>
    </row>
    <row r="14" spans="1:17" ht="20.100000000000001" customHeight="1">
      <c r="A14" s="91" t="s">
        <v>113</v>
      </c>
      <c r="B14" s="66">
        <v>47264</v>
      </c>
      <c r="C14" s="66">
        <v>33466</v>
      </c>
      <c r="D14" s="66">
        <v>206331</v>
      </c>
      <c r="E14" s="66">
        <v>85930</v>
      </c>
      <c r="F14" s="66">
        <v>253595</v>
      </c>
      <c r="G14" s="66">
        <v>119396</v>
      </c>
      <c r="H14" s="66">
        <v>372991</v>
      </c>
      <c r="I14" s="91" t="s">
        <v>114</v>
      </c>
    </row>
    <row r="15" spans="1:17" ht="24" customHeight="1">
      <c r="A15" s="69" t="s">
        <v>115</v>
      </c>
      <c r="B15" s="107">
        <f>B13+B14</f>
        <v>118554</v>
      </c>
      <c r="C15" s="107">
        <f t="shared" ref="C15:H15" si="2">C13+C14</f>
        <v>93182</v>
      </c>
      <c r="D15" s="107">
        <f t="shared" si="2"/>
        <v>277123</v>
      </c>
      <c r="E15" s="107">
        <f t="shared" si="2"/>
        <v>124094</v>
      </c>
      <c r="F15" s="107">
        <f t="shared" si="2"/>
        <v>395677</v>
      </c>
      <c r="G15" s="107">
        <f t="shared" si="2"/>
        <v>217276</v>
      </c>
      <c r="H15" s="107">
        <f t="shared" si="2"/>
        <v>612953</v>
      </c>
      <c r="I15" s="69" t="s">
        <v>27</v>
      </c>
    </row>
  </sheetData>
  <mergeCells count="10">
    <mergeCell ref="F3:H3"/>
    <mergeCell ref="F4:H4"/>
    <mergeCell ref="C1:I1"/>
    <mergeCell ref="C2:I2"/>
    <mergeCell ref="A3:A6"/>
    <mergeCell ref="I3:I6"/>
    <mergeCell ref="B3:C3"/>
    <mergeCell ref="B4:C4"/>
    <mergeCell ref="D3:E3"/>
    <mergeCell ref="D4:E4"/>
  </mergeCells>
  <hyperlinks>
    <hyperlink ref="J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topLeftCell="A10" zoomScaleNormal="100" workbookViewId="0">
      <selection activeCell="J1" sqref="J1"/>
    </sheetView>
  </sheetViews>
  <sheetFormatPr defaultRowHeight="20.100000000000001" customHeight="1"/>
  <cols>
    <col min="1" max="3" width="15.7109375" customWidth="1"/>
    <col min="4" max="4" width="11.140625" customWidth="1"/>
    <col min="5" max="5" width="15.7109375" customWidth="1"/>
    <col min="6" max="6" width="11.7109375" customWidth="1"/>
    <col min="7" max="9" width="15.7109375" customWidth="1"/>
  </cols>
  <sheetData>
    <row r="1" spans="1:10" ht="54.75" customHeight="1">
      <c r="C1" s="196" t="s">
        <v>320</v>
      </c>
      <c r="D1" s="196"/>
      <c r="E1" s="196"/>
      <c r="F1" s="196"/>
      <c r="G1" s="196"/>
      <c r="H1" s="196"/>
      <c r="I1" s="196"/>
      <c r="J1" s="7" t="s">
        <v>93</v>
      </c>
    </row>
    <row r="2" spans="1:10" ht="56.25" customHeight="1">
      <c r="C2" s="196" t="s">
        <v>321</v>
      </c>
      <c r="D2" s="196"/>
      <c r="E2" s="196"/>
      <c r="F2" s="196"/>
      <c r="G2" s="196"/>
      <c r="H2" s="196"/>
      <c r="I2" s="196"/>
    </row>
    <row r="3" spans="1:10" ht="20.100000000000001" customHeight="1">
      <c r="A3" s="234" t="s">
        <v>4</v>
      </c>
      <c r="B3" s="59" t="s">
        <v>10</v>
      </c>
      <c r="C3" s="59" t="s">
        <v>11</v>
      </c>
      <c r="D3" s="59" t="s">
        <v>5</v>
      </c>
      <c r="E3" s="59" t="s">
        <v>6</v>
      </c>
      <c r="F3" s="59" t="s">
        <v>7</v>
      </c>
      <c r="G3" s="59" t="s">
        <v>8</v>
      </c>
      <c r="H3" s="241" t="s">
        <v>276</v>
      </c>
      <c r="I3" s="242"/>
    </row>
    <row r="4" spans="1:10" ht="29.25" customHeight="1">
      <c r="A4" s="235"/>
      <c r="B4" s="235" t="s">
        <v>281</v>
      </c>
      <c r="C4" s="235" t="s">
        <v>280</v>
      </c>
      <c r="D4" s="235" t="s">
        <v>15</v>
      </c>
      <c r="E4" s="235" t="s">
        <v>16</v>
      </c>
      <c r="F4" s="235" t="s">
        <v>279</v>
      </c>
      <c r="G4" s="235" t="s">
        <v>17</v>
      </c>
      <c r="H4" s="59" t="s">
        <v>277</v>
      </c>
      <c r="I4" s="59" t="s">
        <v>12</v>
      </c>
    </row>
    <row r="5" spans="1:10" ht="20.100000000000001" customHeight="1">
      <c r="A5" s="56" t="s">
        <v>14</v>
      </c>
      <c r="B5" s="236"/>
      <c r="C5" s="236"/>
      <c r="D5" s="236"/>
      <c r="E5" s="236"/>
      <c r="F5" s="236"/>
      <c r="G5" s="236"/>
      <c r="H5" s="60" t="s">
        <v>278</v>
      </c>
      <c r="I5" s="60" t="s">
        <v>29</v>
      </c>
    </row>
    <row r="6" spans="1:10" ht="20.100000000000001" customHeight="1">
      <c r="A6" s="174" t="s">
        <v>312</v>
      </c>
      <c r="B6" s="106">
        <v>566</v>
      </c>
      <c r="C6" s="106">
        <v>33</v>
      </c>
      <c r="D6" s="106">
        <v>41</v>
      </c>
      <c r="E6" s="106">
        <v>79</v>
      </c>
      <c r="F6" s="106">
        <v>39</v>
      </c>
      <c r="G6" s="106">
        <v>451</v>
      </c>
      <c r="H6" s="106">
        <f>SUM(B6:G6)</f>
        <v>1209</v>
      </c>
      <c r="I6" s="108">
        <f>H6/$H$15</f>
        <v>5.0382977304739918E-3</v>
      </c>
    </row>
    <row r="7" spans="1:10" ht="20.100000000000001" customHeight="1">
      <c r="A7" s="175" t="s">
        <v>313</v>
      </c>
      <c r="B7" s="91">
        <v>522</v>
      </c>
      <c r="C7" s="91">
        <v>29</v>
      </c>
      <c r="D7" s="91">
        <v>182</v>
      </c>
      <c r="E7" s="91">
        <v>113</v>
      </c>
      <c r="F7" s="91">
        <v>807</v>
      </c>
      <c r="G7" s="91">
        <v>360</v>
      </c>
      <c r="H7" s="91">
        <f t="shared" ref="H7:H14" si="0">SUM(B7:G7)</f>
        <v>2013</v>
      </c>
      <c r="I7" s="109">
        <v>8.9999999999999993E-3</v>
      </c>
    </row>
    <row r="8" spans="1:10" ht="20.100000000000001" customHeight="1">
      <c r="A8" s="174" t="s">
        <v>314</v>
      </c>
      <c r="B8" s="106">
        <v>702</v>
      </c>
      <c r="C8" s="106">
        <v>64</v>
      </c>
      <c r="D8" s="106">
        <v>131</v>
      </c>
      <c r="E8" s="106">
        <v>375</v>
      </c>
      <c r="F8" s="106">
        <v>382</v>
      </c>
      <c r="G8" s="106">
        <v>750</v>
      </c>
      <c r="H8" s="106">
        <f t="shared" si="0"/>
        <v>2404</v>
      </c>
      <c r="I8" s="108">
        <f t="shared" ref="I8:I14" si="1">H8/$H$15</f>
        <v>1.0018252890040923E-2</v>
      </c>
    </row>
    <row r="9" spans="1:10" ht="20.100000000000001" customHeight="1">
      <c r="A9" s="175" t="s">
        <v>315</v>
      </c>
      <c r="B9" s="91">
        <v>900</v>
      </c>
      <c r="C9" s="91">
        <v>112</v>
      </c>
      <c r="D9" s="91">
        <v>127</v>
      </c>
      <c r="E9" s="91">
        <v>1070</v>
      </c>
      <c r="F9" s="91">
        <v>125</v>
      </c>
      <c r="G9" s="91">
        <v>611</v>
      </c>
      <c r="H9" s="91">
        <f t="shared" si="0"/>
        <v>2945</v>
      </c>
      <c r="I9" s="109">
        <f t="shared" si="1"/>
        <v>1.2272776522949468E-2</v>
      </c>
    </row>
    <row r="10" spans="1:10" ht="20.100000000000001" customHeight="1">
      <c r="A10" s="174" t="s">
        <v>316</v>
      </c>
      <c r="B10" s="106">
        <v>1921</v>
      </c>
      <c r="C10" s="106">
        <v>59</v>
      </c>
      <c r="D10" s="106">
        <v>229</v>
      </c>
      <c r="E10" s="106">
        <v>400</v>
      </c>
      <c r="F10" s="106">
        <v>268</v>
      </c>
      <c r="G10" s="106">
        <v>2727</v>
      </c>
      <c r="H10" s="106">
        <f t="shared" si="0"/>
        <v>5604</v>
      </c>
      <c r="I10" s="108">
        <f t="shared" si="1"/>
        <v>2.3353697668797559E-2</v>
      </c>
    </row>
    <row r="11" spans="1:10" ht="20.100000000000001" customHeight="1">
      <c r="A11" s="175" t="s">
        <v>317</v>
      </c>
      <c r="B11" s="91">
        <v>2975</v>
      </c>
      <c r="C11" s="91">
        <v>197</v>
      </c>
      <c r="D11" s="91">
        <v>776</v>
      </c>
      <c r="E11" s="91">
        <v>3522</v>
      </c>
      <c r="F11" s="91">
        <v>1905</v>
      </c>
      <c r="G11" s="91">
        <v>8186</v>
      </c>
      <c r="H11" s="91">
        <f t="shared" si="0"/>
        <v>17561</v>
      </c>
      <c r="I11" s="109">
        <f t="shared" si="1"/>
        <v>7.3182420549920399E-2</v>
      </c>
    </row>
    <row r="12" spans="1:10" ht="20.100000000000001" customHeight="1">
      <c r="A12" s="174" t="s">
        <v>317</v>
      </c>
      <c r="B12" s="106">
        <v>35542</v>
      </c>
      <c r="C12" s="106">
        <v>964</v>
      </c>
      <c r="D12" s="106">
        <v>4789</v>
      </c>
      <c r="E12" s="106">
        <v>25928</v>
      </c>
      <c r="F12" s="106">
        <v>14502</v>
      </c>
      <c r="G12" s="106">
        <v>47030</v>
      </c>
      <c r="H12" s="106">
        <f t="shared" si="0"/>
        <v>128755</v>
      </c>
      <c r="I12" s="108">
        <f t="shared" si="1"/>
        <v>0.53656412265275333</v>
      </c>
    </row>
    <row r="13" spans="1:10" ht="20.100000000000001" customHeight="1">
      <c r="A13" s="175" t="s">
        <v>318</v>
      </c>
      <c r="B13" s="91">
        <v>47690</v>
      </c>
      <c r="C13" s="91">
        <v>1284</v>
      </c>
      <c r="D13" s="91">
        <v>3427</v>
      </c>
      <c r="E13" s="91">
        <v>11052</v>
      </c>
      <c r="F13" s="91">
        <v>3219</v>
      </c>
      <c r="G13" s="91">
        <v>8401</v>
      </c>
      <c r="H13" s="91">
        <f t="shared" si="0"/>
        <v>75073</v>
      </c>
      <c r="I13" s="109">
        <f t="shared" si="1"/>
        <v>0.31285370183612404</v>
      </c>
    </row>
    <row r="14" spans="1:10" ht="20.100000000000001" customHeight="1">
      <c r="A14" s="174" t="s">
        <v>319</v>
      </c>
      <c r="B14" s="106">
        <v>860</v>
      </c>
      <c r="C14" s="106">
        <v>849</v>
      </c>
      <c r="D14" s="106">
        <v>312</v>
      </c>
      <c r="E14" s="106">
        <v>236</v>
      </c>
      <c r="F14" s="106">
        <v>57</v>
      </c>
      <c r="G14" s="106">
        <v>2084</v>
      </c>
      <c r="H14" s="106">
        <f t="shared" si="0"/>
        <v>4398</v>
      </c>
      <c r="I14" s="108">
        <f t="shared" si="1"/>
        <v>1.8327901917803653E-2</v>
      </c>
    </row>
    <row r="15" spans="1:10" ht="20.100000000000001" customHeight="1">
      <c r="A15" s="68" t="s">
        <v>30</v>
      </c>
      <c r="B15" s="69">
        <f t="shared" ref="B15:H15" si="2">SUM(B6:B14)</f>
        <v>91678</v>
      </c>
      <c r="C15" s="69">
        <f t="shared" si="2"/>
        <v>3591</v>
      </c>
      <c r="D15" s="69">
        <f t="shared" si="2"/>
        <v>10014</v>
      </c>
      <c r="E15" s="69">
        <f t="shared" si="2"/>
        <v>42775</v>
      </c>
      <c r="F15" s="69">
        <f t="shared" si="2"/>
        <v>21304</v>
      </c>
      <c r="G15" s="69">
        <f t="shared" si="2"/>
        <v>70600</v>
      </c>
      <c r="H15" s="69">
        <f t="shared" si="2"/>
        <v>239962</v>
      </c>
      <c r="I15" s="243">
        <v>1</v>
      </c>
    </row>
    <row r="16" spans="1:10" ht="20.100000000000001" customHeight="1">
      <c r="A16" s="68" t="s">
        <v>250</v>
      </c>
      <c r="B16" s="110">
        <f t="shared" ref="B16:G16" si="3">B15/$H$15</f>
        <v>0.38205215825839089</v>
      </c>
      <c r="C16" s="110">
        <f t="shared" si="3"/>
        <v>1.4964869437660963E-2</v>
      </c>
      <c r="D16" s="110">
        <f t="shared" si="3"/>
        <v>4.1731607504521546E-2</v>
      </c>
      <c r="E16" s="110">
        <f t="shared" si="3"/>
        <v>0.17825739075353597</v>
      </c>
      <c r="F16" s="110">
        <f t="shared" si="3"/>
        <v>8.8780723614572302E-2</v>
      </c>
      <c r="G16" s="110">
        <f t="shared" si="3"/>
        <v>0.2942132504313183</v>
      </c>
      <c r="H16" s="111">
        <v>1</v>
      </c>
      <c r="I16" s="244"/>
    </row>
  </sheetData>
  <mergeCells count="11">
    <mergeCell ref="I15:I16"/>
    <mergeCell ref="C2:I2"/>
    <mergeCell ref="C1:I1"/>
    <mergeCell ref="A3:A4"/>
    <mergeCell ref="H3:I3"/>
    <mergeCell ref="G4:G5"/>
    <mergeCell ref="F4:F5"/>
    <mergeCell ref="E4:E5"/>
    <mergeCell ref="D4:D5"/>
    <mergeCell ref="C4:C5"/>
    <mergeCell ref="B4:B5"/>
  </mergeCells>
  <hyperlinks>
    <hyperlink ref="J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workbookViewId="0">
      <selection activeCell="J1" sqref="J1"/>
    </sheetView>
  </sheetViews>
  <sheetFormatPr defaultRowHeight="15.95" customHeight="1"/>
  <cols>
    <col min="1" max="1" width="15.7109375" customWidth="1"/>
    <col min="2" max="3" width="16.7109375" customWidth="1"/>
    <col min="4" max="4" width="11.5703125" customWidth="1"/>
    <col min="5" max="5" width="13" customWidth="1"/>
    <col min="6" max="6" width="12.85546875" customWidth="1"/>
    <col min="7" max="7" width="13" customWidth="1"/>
    <col min="8" max="9" width="16.7109375" customWidth="1"/>
  </cols>
  <sheetData>
    <row r="1" spans="1:10" ht="54.75" customHeight="1">
      <c r="C1" s="248" t="s">
        <v>322</v>
      </c>
      <c r="D1" s="248"/>
      <c r="E1" s="248"/>
      <c r="F1" s="248"/>
      <c r="G1" s="248"/>
      <c r="H1" s="248"/>
      <c r="I1" s="248"/>
      <c r="J1" s="7" t="s">
        <v>93</v>
      </c>
    </row>
    <row r="2" spans="1:10" ht="50.25" customHeight="1">
      <c r="C2" s="196" t="s">
        <v>323</v>
      </c>
      <c r="D2" s="196"/>
      <c r="E2" s="196"/>
      <c r="F2" s="196"/>
      <c r="G2" s="196"/>
      <c r="H2" s="196"/>
      <c r="I2" s="196"/>
    </row>
    <row r="3" spans="1:10" ht="20.100000000000001" customHeight="1">
      <c r="A3" s="68" t="s">
        <v>4</v>
      </c>
      <c r="B3" s="68" t="s">
        <v>10</v>
      </c>
      <c r="C3" s="68" t="s">
        <v>11</v>
      </c>
      <c r="D3" s="164" t="s">
        <v>5</v>
      </c>
      <c r="E3" s="164" t="s">
        <v>6</v>
      </c>
      <c r="F3" s="164" t="s">
        <v>7</v>
      </c>
      <c r="G3" s="164" t="s">
        <v>8</v>
      </c>
      <c r="H3" s="241" t="s">
        <v>282</v>
      </c>
      <c r="I3" s="242"/>
    </row>
    <row r="4" spans="1:10" ht="20.100000000000001" customHeight="1">
      <c r="A4" s="245" t="s">
        <v>14</v>
      </c>
      <c r="B4" s="245" t="s">
        <v>281</v>
      </c>
      <c r="C4" s="245" t="s">
        <v>280</v>
      </c>
      <c r="D4" s="235" t="s">
        <v>15</v>
      </c>
      <c r="E4" s="235" t="s">
        <v>16</v>
      </c>
      <c r="F4" s="235" t="s">
        <v>283</v>
      </c>
      <c r="G4" s="235" t="s">
        <v>17</v>
      </c>
      <c r="H4" s="164" t="s">
        <v>277</v>
      </c>
      <c r="I4" s="164" t="s">
        <v>12</v>
      </c>
    </row>
    <row r="5" spans="1:10" ht="20.100000000000001" customHeight="1">
      <c r="A5" s="245"/>
      <c r="B5" s="245"/>
      <c r="C5" s="245"/>
      <c r="D5" s="236"/>
      <c r="E5" s="236"/>
      <c r="F5" s="236"/>
      <c r="G5" s="236"/>
      <c r="H5" s="165" t="s">
        <v>278</v>
      </c>
      <c r="I5" s="165" t="s">
        <v>29</v>
      </c>
    </row>
    <row r="6" spans="1:10" ht="15.95" customHeight="1">
      <c r="A6" s="174" t="s">
        <v>312</v>
      </c>
      <c r="B6" s="106">
        <v>86</v>
      </c>
      <c r="C6" s="106">
        <v>0</v>
      </c>
      <c r="D6" s="106">
        <v>33</v>
      </c>
      <c r="E6" s="106">
        <v>33</v>
      </c>
      <c r="F6" s="106">
        <v>30</v>
      </c>
      <c r="G6" s="106">
        <v>139</v>
      </c>
      <c r="H6" s="106">
        <v>321</v>
      </c>
      <c r="I6" s="108">
        <f>H6/$H$15</f>
        <v>2.450269453307482E-3</v>
      </c>
    </row>
    <row r="7" spans="1:10" ht="15.95" customHeight="1">
      <c r="A7" s="175" t="s">
        <v>313</v>
      </c>
      <c r="B7" s="91">
        <v>155</v>
      </c>
      <c r="C7" s="91">
        <v>1</v>
      </c>
      <c r="D7" s="91">
        <v>34</v>
      </c>
      <c r="E7" s="91">
        <v>82</v>
      </c>
      <c r="F7" s="91">
        <v>23</v>
      </c>
      <c r="G7" s="91">
        <v>243</v>
      </c>
      <c r="H7" s="91">
        <v>538</v>
      </c>
      <c r="I7" s="109">
        <f t="shared" ref="I7:I14" si="0">H7/$H$15</f>
        <v>4.106682136696029E-3</v>
      </c>
    </row>
    <row r="8" spans="1:10" ht="15.95" customHeight="1">
      <c r="A8" s="174" t="s">
        <v>314</v>
      </c>
      <c r="B8" s="106">
        <v>188</v>
      </c>
      <c r="C8" s="106">
        <v>10</v>
      </c>
      <c r="D8" s="106">
        <v>100</v>
      </c>
      <c r="E8" s="106">
        <v>279</v>
      </c>
      <c r="F8" s="106">
        <v>81</v>
      </c>
      <c r="G8" s="106">
        <v>495</v>
      </c>
      <c r="H8" s="106">
        <v>1153</v>
      </c>
      <c r="I8" s="108">
        <f t="shared" si="0"/>
        <v>8.8011236126589627E-3</v>
      </c>
    </row>
    <row r="9" spans="1:10" ht="15.95" customHeight="1">
      <c r="A9" s="175" t="s">
        <v>315</v>
      </c>
      <c r="B9" s="91">
        <v>256</v>
      </c>
      <c r="C9" s="91">
        <v>57</v>
      </c>
      <c r="D9" s="91">
        <v>103</v>
      </c>
      <c r="E9" s="91">
        <v>766</v>
      </c>
      <c r="F9" s="91">
        <v>63</v>
      </c>
      <c r="G9" s="91">
        <v>381</v>
      </c>
      <c r="H9" s="91">
        <v>1626</v>
      </c>
      <c r="I9" s="109">
        <v>1.2999999999999999E-2</v>
      </c>
    </row>
    <row r="10" spans="1:10" ht="15.95" customHeight="1">
      <c r="A10" s="174" t="s">
        <v>316</v>
      </c>
      <c r="B10" s="106">
        <v>927</v>
      </c>
      <c r="C10" s="106">
        <v>18</v>
      </c>
      <c r="D10" s="106">
        <v>166</v>
      </c>
      <c r="E10" s="106">
        <v>246</v>
      </c>
      <c r="F10" s="106">
        <v>199</v>
      </c>
      <c r="G10" s="106">
        <v>2180</v>
      </c>
      <c r="H10" s="106">
        <v>3736</v>
      </c>
      <c r="I10" s="108">
        <f t="shared" si="0"/>
        <v>2.8517777811703282E-2</v>
      </c>
    </row>
    <row r="11" spans="1:10" ht="15.95" customHeight="1">
      <c r="A11" s="175" t="s">
        <v>317</v>
      </c>
      <c r="B11" s="91">
        <v>1299</v>
      </c>
      <c r="C11" s="91">
        <v>59</v>
      </c>
      <c r="D11" s="91">
        <v>577</v>
      </c>
      <c r="E11" s="91">
        <v>2668</v>
      </c>
      <c r="F11" s="91">
        <v>1578</v>
      </c>
      <c r="G11" s="91">
        <v>4285</v>
      </c>
      <c r="H11" s="91">
        <f t="shared" ref="H11:H15" si="1">SUM(B11:G11)</f>
        <v>10466</v>
      </c>
      <c r="I11" s="109">
        <f t="shared" si="0"/>
        <v>7.9889470711265134E-2</v>
      </c>
    </row>
    <row r="12" spans="1:10" ht="15.95" customHeight="1">
      <c r="A12" s="174" t="s">
        <v>324</v>
      </c>
      <c r="B12" s="106">
        <v>21033</v>
      </c>
      <c r="C12" s="106">
        <v>484</v>
      </c>
      <c r="D12" s="106">
        <v>4101</v>
      </c>
      <c r="E12" s="106">
        <v>14363</v>
      </c>
      <c r="F12" s="106">
        <v>11543</v>
      </c>
      <c r="G12" s="106">
        <v>19128</v>
      </c>
      <c r="H12" s="106">
        <f t="shared" si="1"/>
        <v>70652</v>
      </c>
      <c r="I12" s="108">
        <f t="shared" si="0"/>
        <v>0.53930354334915953</v>
      </c>
    </row>
    <row r="13" spans="1:10" ht="15.95" customHeight="1">
      <c r="A13" s="175" t="s">
        <v>318</v>
      </c>
      <c r="B13" s="91">
        <v>23553</v>
      </c>
      <c r="C13" s="91">
        <v>702</v>
      </c>
      <c r="D13" s="91">
        <v>2965</v>
      </c>
      <c r="E13" s="91">
        <v>5886</v>
      </c>
      <c r="F13" s="91">
        <v>2658</v>
      </c>
      <c r="G13" s="91">
        <v>5140</v>
      </c>
      <c r="H13" s="91">
        <v>40904</v>
      </c>
      <c r="I13" s="109">
        <f t="shared" si="0"/>
        <v>0.31222997419965498</v>
      </c>
    </row>
    <row r="14" spans="1:10" ht="15.95" customHeight="1">
      <c r="A14" s="174" t="s">
        <v>319</v>
      </c>
      <c r="B14" s="106">
        <v>452</v>
      </c>
      <c r="C14" s="106">
        <v>198</v>
      </c>
      <c r="D14" s="106">
        <v>290</v>
      </c>
      <c r="E14" s="106">
        <v>182</v>
      </c>
      <c r="F14" s="106">
        <v>56</v>
      </c>
      <c r="G14" s="106">
        <v>432</v>
      </c>
      <c r="H14" s="106">
        <f t="shared" si="1"/>
        <v>1610</v>
      </c>
      <c r="I14" s="108">
        <f t="shared" si="0"/>
        <v>1.2289513457398898E-2</v>
      </c>
    </row>
    <row r="15" spans="1:10" ht="15.95" customHeight="1">
      <c r="A15" s="68" t="s">
        <v>30</v>
      </c>
      <c r="B15" s="69">
        <f t="shared" ref="B15:G15" si="2">SUM(B6:B14)</f>
        <v>47949</v>
      </c>
      <c r="C15" s="69">
        <f t="shared" si="2"/>
        <v>1529</v>
      </c>
      <c r="D15" s="69">
        <f t="shared" si="2"/>
        <v>8369</v>
      </c>
      <c r="E15" s="69">
        <f t="shared" si="2"/>
        <v>24505</v>
      </c>
      <c r="F15" s="69">
        <f t="shared" si="2"/>
        <v>16231</v>
      </c>
      <c r="G15" s="69">
        <f t="shared" si="2"/>
        <v>32423</v>
      </c>
      <c r="H15" s="69">
        <f t="shared" si="1"/>
        <v>131006</v>
      </c>
      <c r="I15" s="246">
        <v>1</v>
      </c>
    </row>
    <row r="16" spans="1:10" ht="15.95" customHeight="1">
      <c r="A16" s="68" t="s">
        <v>250</v>
      </c>
      <c r="B16" s="110">
        <f t="shared" ref="B16:G16" si="3">B15/$H$15</f>
        <v>0.3660061371234905</v>
      </c>
      <c r="C16" s="110">
        <f t="shared" si="3"/>
        <v>1.1671221165442804E-2</v>
      </c>
      <c r="D16" s="110">
        <f t="shared" si="3"/>
        <v>6.3882570263957369E-2</v>
      </c>
      <c r="E16" s="110">
        <f t="shared" si="3"/>
        <v>0.18705250141214907</v>
      </c>
      <c r="F16" s="110">
        <f t="shared" si="3"/>
        <v>0.12389508877455994</v>
      </c>
      <c r="G16" s="110">
        <f t="shared" si="3"/>
        <v>0.2474924812604003</v>
      </c>
      <c r="H16" s="111">
        <v>1</v>
      </c>
      <c r="I16" s="247"/>
    </row>
  </sheetData>
  <mergeCells count="11">
    <mergeCell ref="I15:I16"/>
    <mergeCell ref="C1:I1"/>
    <mergeCell ref="C2:I2"/>
    <mergeCell ref="A4:A5"/>
    <mergeCell ref="H3:I3"/>
    <mergeCell ref="G4:G5"/>
    <mergeCell ref="F4:F5"/>
    <mergeCell ref="E4:E5"/>
    <mergeCell ref="D4:D5"/>
    <mergeCell ref="C4:C5"/>
    <mergeCell ref="B4:B5"/>
  </mergeCells>
  <hyperlinks>
    <hyperlink ref="J1" location="الفهرس!A1" display="R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22</vt:i4>
      </vt:variant>
    </vt:vector>
  </HeadingPairs>
  <TitlesOfParts>
    <vt:vector size="22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</dc:creator>
  <cp:lastModifiedBy>admin</cp:lastModifiedBy>
  <cp:lastPrinted>2012-05-27T08:02:28Z</cp:lastPrinted>
  <dcterms:created xsi:type="dcterms:W3CDTF">1996-10-14T23:33:28Z</dcterms:created>
  <dcterms:modified xsi:type="dcterms:W3CDTF">2018-09-01T11:17:29Z</dcterms:modified>
</cp:coreProperties>
</file>