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 7040\Desktop\البيانات المفتوحة\"/>
    </mc:Choice>
  </mc:AlternateContent>
  <xr:revisionPtr revIDLastSave="0" documentId="8_{6729019E-D602-4A2E-908A-0391C2172B39}" xr6:coauthVersionLast="45" xr6:coauthVersionMax="45" xr10:uidLastSave="{00000000-0000-0000-0000-000000000000}"/>
  <bookViews>
    <workbookView xWindow="-120" yWindow="-120" windowWidth="29040" windowHeight="15840" tabRatio="954" activeTab="2" xr2:uid="{00000000-000D-0000-FFFF-FFFF00000000}"/>
  </bookViews>
  <sheets>
    <sheet name="Electricity Consumption" sheetId="3" r:id="rId1"/>
    <sheet name="Consumption -regions" sheetId="17" r:id="rId2"/>
    <sheet name="Electric energy consumed" sheetId="16" r:id="rId3"/>
    <sheet name="The production capacity" sheetId="1" r:id="rId4"/>
    <sheet name="Energy consumed for electricty" sheetId="2" r:id="rId5"/>
    <sheet name="Import &amp; export of electricity" sheetId="4" r:id="rId6"/>
    <sheet name="Produced energy " sheetId="5" r:id="rId7"/>
    <sheet name="Consumption of energy by sector" sheetId="6" r:id="rId8"/>
    <sheet name="Available Capacities" sheetId="7" r:id="rId9"/>
    <sheet name=" Capacity by Type Production" sheetId="8" r:id="rId10"/>
    <sheet name="Maximum Load " sheetId="9" r:id="rId11"/>
    <sheet name="Produced Electrical Energy " sheetId="10" r:id="rId12"/>
    <sheet name=" Main Indicators of Electrical" sheetId="11" r:id="rId13"/>
    <sheet name="Missing Energy in the Networks" sheetId="12" r:id="rId14"/>
    <sheet name="Electricity by Saline water" sheetId="13" r:id="rId15"/>
    <sheet name="Total electricity from saline" sheetId="14" r:id="rId16"/>
    <sheet name="Population&amp;Energy per Capita" sheetId="15" r:id="rId17"/>
  </sheets>
  <definedNames>
    <definedName name="_xlnm.Print_Area" localSheetId="9">' Capacity by Type Production'!$A$1:$I$21</definedName>
    <definedName name="_xlnm.Print_Area" localSheetId="12">' Main Indicators of Electrical'!$A$1:$I$20</definedName>
    <definedName name="_xlnm.Print_Area" localSheetId="8">'Available Capacities'!$A$1:$I$16</definedName>
    <definedName name="_xlnm.Print_Area" localSheetId="7">'Consumption of energy by sector'!$A$1:$K$21</definedName>
    <definedName name="_xlnm.Print_Area" localSheetId="1">'Consumption -regions'!$A$1:$G$20</definedName>
    <definedName name="_xlnm.Print_Area" localSheetId="14">'Electricity by Saline water'!$A$1:$I$24</definedName>
    <definedName name="_xlnm.Print_Area" localSheetId="0">'Electricity Consumption'!$A$1:$K$16</definedName>
    <definedName name="_xlnm.Print_Area" localSheetId="4">'Energy consumed for electricty'!$A$1:$K$15</definedName>
    <definedName name="_xlnm.Print_Area" localSheetId="5">'Import &amp; export of electricity'!$A$1:$K$19</definedName>
    <definedName name="_xlnm.Print_Area" localSheetId="10">'Maximum Load '!$A$1:$I$16</definedName>
    <definedName name="_xlnm.Print_Area" localSheetId="13">'Missing Energy in the Networks'!$A$1:$I$23</definedName>
    <definedName name="_xlnm.Print_Area" localSheetId="16">'Population&amp;Energy per Capita'!$A$1:$F$22</definedName>
    <definedName name="_xlnm.Print_Area" localSheetId="11">'Produced Electrical Energy '!$A$1:$H$20</definedName>
    <definedName name="_xlnm.Print_Area" localSheetId="6">'Produced energy '!$A$1:$K$17</definedName>
    <definedName name="_xlnm.Print_Area" localSheetId="3">'The production capacity'!$A$1:$K$18</definedName>
    <definedName name="_xlnm.Print_Area" localSheetId="15">'Total electricity from saline'!$A$1:$I$16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7" l="1"/>
  <c r="G18" i="17"/>
  <c r="G17" i="17"/>
  <c r="G16" i="17"/>
  <c r="G15" i="17"/>
  <c r="G14" i="17"/>
  <c r="G13" i="17"/>
  <c r="G12" i="17"/>
  <c r="G11" i="17"/>
  <c r="G10" i="17"/>
  <c r="F22" i="13" l="1"/>
  <c r="I22" i="13"/>
  <c r="H22" i="13"/>
  <c r="G22" i="13"/>
  <c r="E22" i="13"/>
  <c r="D22" i="13"/>
  <c r="C22" i="13"/>
  <c r="H18" i="10"/>
  <c r="H17" i="10"/>
  <c r="H16" i="10"/>
  <c r="H15" i="10"/>
  <c r="H14" i="10"/>
  <c r="H13" i="10"/>
  <c r="H12" i="10"/>
  <c r="I19" i="8" l="1"/>
  <c r="I18" i="8"/>
  <c r="I17" i="8"/>
  <c r="I16" i="8"/>
  <c r="I15" i="8"/>
  <c r="I14" i="8"/>
  <c r="I13" i="8"/>
</calcChain>
</file>

<file path=xl/sharedStrings.xml><?xml version="1.0" encoding="utf-8"?>
<sst xmlns="http://schemas.openxmlformats.org/spreadsheetml/2006/main" count="211" uniqueCount="124">
  <si>
    <t>Indicator</t>
  </si>
  <si>
    <t>Installed Capacity_ Diesel Generator</t>
  </si>
  <si>
    <t>Unit</t>
  </si>
  <si>
    <t>Installed Capacity_ Combind cycle units Generator</t>
  </si>
  <si>
    <t>Installed Capacity_ Gas Turbine</t>
  </si>
  <si>
    <t>Installed Capacity_ Steam Turbine</t>
  </si>
  <si>
    <t>The total design capacity</t>
  </si>
  <si>
    <t>GWH</t>
  </si>
  <si>
    <t>source: Electricity &amp; Cogeneration Regulatory Authority</t>
  </si>
  <si>
    <t xml:space="preserve">The production capacity of electricity by design technology </t>
  </si>
  <si>
    <t>ـ</t>
  </si>
  <si>
    <t xml:space="preserve">Enerergy consumed for electricty production </t>
  </si>
  <si>
    <t>TBTU</t>
  </si>
  <si>
    <t>Enerergy consumed for electricty production (Single purpose)</t>
  </si>
  <si>
    <t>Electricity Consumption</t>
  </si>
  <si>
    <t>Total of Electricity Consumption</t>
  </si>
  <si>
    <t>Import and export of electricity</t>
  </si>
  <si>
    <t xml:space="preserve">Produced energy </t>
  </si>
  <si>
    <t>Generated energy from the stations of Saudi Electricity Company</t>
  </si>
  <si>
    <t>GW/H</t>
  </si>
  <si>
    <t xml:space="preserve">Consumption of Electrical Energy by Sectors </t>
  </si>
  <si>
    <t>Residential</t>
  </si>
  <si>
    <t>Commercial</t>
  </si>
  <si>
    <t xml:space="preserve">Governmental </t>
  </si>
  <si>
    <t>Industrial</t>
  </si>
  <si>
    <t>Other</t>
  </si>
  <si>
    <t>Total</t>
  </si>
  <si>
    <t>Sector</t>
  </si>
  <si>
    <t>Available Generation Capacities</t>
  </si>
  <si>
    <t>Available Capacities</t>
  </si>
  <si>
    <t>MW</t>
  </si>
  <si>
    <t>Installed Capacity by Type of Production</t>
  </si>
  <si>
    <t>Steam Generators</t>
  </si>
  <si>
    <t>Gas Generators</t>
  </si>
  <si>
    <t>Combined Cycle Generators</t>
  </si>
  <si>
    <t>Diesel Generators</t>
  </si>
  <si>
    <t xml:space="preserve">Solar </t>
  </si>
  <si>
    <t xml:space="preserve">Other </t>
  </si>
  <si>
    <t xml:space="preserve">Maximum Load </t>
  </si>
  <si>
    <t xml:space="preserve">Produced Electrical Energy </t>
  </si>
  <si>
    <t>Stem Generators</t>
  </si>
  <si>
    <t>rent Diesel Generators</t>
  </si>
  <si>
    <t>Total Main Indicators of Electrical Energy and Capacity in Saudi Arabia</t>
  </si>
  <si>
    <t>Electrical Energy</t>
  </si>
  <si>
    <t>Installed Capacity</t>
  </si>
  <si>
    <t>Maximum Load</t>
  </si>
  <si>
    <t>Produced Energy</t>
  </si>
  <si>
    <t>Consumed Energy</t>
  </si>
  <si>
    <t>Missing Energy in the Networks of Transmission and Distribution</t>
  </si>
  <si>
    <t>Transmitted energy from desalination plants</t>
  </si>
  <si>
    <t>Transmitted energy from other producers</t>
  </si>
  <si>
    <t>Transmitted energy through networks</t>
  </si>
  <si>
    <t>Energy sales</t>
  </si>
  <si>
    <t>Missing energy in the networks of transmission and distribution</t>
  </si>
  <si>
    <t>Percentage of missing energy in the networks of transmission and distribution</t>
  </si>
  <si>
    <t xml:space="preserve">Electricity generated from  the Saline Water Conversion Corporation </t>
  </si>
  <si>
    <t>City</t>
  </si>
  <si>
    <t>Jubail</t>
  </si>
  <si>
    <t>Al-khobar</t>
  </si>
  <si>
    <t>Al-khafji</t>
  </si>
  <si>
    <t>Jeddah</t>
  </si>
  <si>
    <t>Al-shu'aibah</t>
  </si>
  <si>
    <t>Yanbu</t>
  </si>
  <si>
    <t>Al-shaqeq</t>
  </si>
  <si>
    <t xml:space="preserve">Ras Al-khair </t>
  </si>
  <si>
    <t xml:space="preserve">source: Electricity &amp; Cogeneration Regulatory Authority/The Saline Water Conversion Corporation </t>
  </si>
  <si>
    <t>Total electricity generated from desalination plants for licensed companies including the Saline Water Conversion Corporation</t>
  </si>
  <si>
    <t>Total of electricity generation</t>
  </si>
  <si>
    <t xml:space="preserve">Number of Population and Energy Sales Per Capita/ Subscriber </t>
  </si>
  <si>
    <t>Number of Population</t>
  </si>
  <si>
    <t>Number of Subscribers</t>
  </si>
  <si>
    <t>Energy Indicator Per Subscriber (KW/H per subscriber)</t>
  </si>
  <si>
    <t xml:space="preserve">source: Electricity &amp; Cogeneration Regulatory Authority/General Authority for statistics </t>
  </si>
  <si>
    <t>Table-1</t>
  </si>
  <si>
    <t>Table-2</t>
  </si>
  <si>
    <t>Table-3</t>
  </si>
  <si>
    <t>Table-4</t>
  </si>
  <si>
    <t>Table-5</t>
  </si>
  <si>
    <t>Table-6</t>
  </si>
  <si>
    <t>Table-7</t>
  </si>
  <si>
    <t>Table-8</t>
  </si>
  <si>
    <t>Table-9</t>
  </si>
  <si>
    <t>Table-10</t>
  </si>
  <si>
    <t>Table-11</t>
  </si>
  <si>
    <t>Table-12</t>
  </si>
  <si>
    <t>Table-13</t>
  </si>
  <si>
    <t>Table-14</t>
  </si>
  <si>
    <t>Table-15</t>
  </si>
  <si>
    <t>Years</t>
  </si>
  <si>
    <t xml:space="preserve">   Years </t>
  </si>
  <si>
    <t>*Gigawatt / Hour</t>
  </si>
  <si>
    <t>***Gigawatt / Hour</t>
  </si>
  <si>
    <t>**from Gulf cooperation Councll Interconnection Authority</t>
  </si>
  <si>
    <t>*from Gulf cooperation Councll Interconnection Authority</t>
  </si>
  <si>
    <t>MW*</t>
  </si>
  <si>
    <t>*Megawatt</t>
  </si>
  <si>
    <t>*GW/H</t>
  </si>
  <si>
    <t>GWH**</t>
  </si>
  <si>
    <t>**Gigawatt / Hour</t>
  </si>
  <si>
    <t>*GWH</t>
  </si>
  <si>
    <t>**Kilowatt</t>
  </si>
  <si>
    <t>Energy Indicator Per Capita (**KW/H per capita)</t>
  </si>
  <si>
    <t>Energy sales (*GW/H)</t>
  </si>
  <si>
    <t xml:space="preserve">Fuel consumption for cogeneration and desalination of sea water </t>
  </si>
  <si>
    <t>*TBTU</t>
  </si>
  <si>
    <t>*Trillion British Thermal Unit</t>
  </si>
  <si>
    <t>*Import of electricity</t>
  </si>
  <si>
    <t>**Export of electricity</t>
  </si>
  <si>
    <t>***GW/H</t>
  </si>
  <si>
    <t>*MW</t>
  </si>
  <si>
    <t>Electric energy consumed by regions</t>
  </si>
  <si>
    <t>Central Region</t>
  </si>
  <si>
    <t>Western region</t>
  </si>
  <si>
    <t>Eastern region</t>
  </si>
  <si>
    <t>Southern region</t>
  </si>
  <si>
    <t>Gigawatt hours (GWh)</t>
  </si>
  <si>
    <t>Source: Electricity &amp; Cogeneration Regulatory Authority (ECRA)</t>
  </si>
  <si>
    <t>Fuel consumed</t>
  </si>
  <si>
    <t>Natural gas</t>
  </si>
  <si>
    <t>%</t>
  </si>
  <si>
    <t>Crude Oil</t>
  </si>
  <si>
    <t>Heavy fuel oil</t>
  </si>
  <si>
    <t>Diesel</t>
  </si>
  <si>
    <t>the percentage of fuel consumption for electricity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</si>
</sst>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\ _ر_._س_._‏_-;\-* #,##0.0\ _ر_._س_._‏_-;_-* &quot;-&quot;??\ _ر_._س_._‏_-;_-@_-"/>
    <numFmt numFmtId="165" formatCode="_-* #,##0\ _ر_._س_._‏_-;\-* #,##0\ _ر_._س_._‏_-;_-* &quot;-&quot;??\ _ر_._س_._‏_-;_-@_-"/>
    <numFmt numFmtId="166" formatCode="_-* #,##0_-;\-* #,##0_-;_-* &quot;-&quot;??_-;_-@_-"/>
  </numFmts>
  <fonts count="28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Frutiger LT Arabic 45 Light"/>
    </font>
    <font>
      <sz val="10"/>
      <color theme="1"/>
      <name val="Frutiger LT Arabic 45 Light"/>
    </font>
    <font>
      <sz val="11"/>
      <color theme="1"/>
      <name val="Frutiger LT Arabic 55 Roman"/>
    </font>
    <font>
      <sz val="10"/>
      <color theme="1"/>
      <name val="Frutiger LT Arabic 55 Roman"/>
    </font>
    <font>
      <sz val="8"/>
      <name val="Frutiger LT Arabic 55 Roman"/>
    </font>
    <font>
      <sz val="8"/>
      <color theme="1"/>
      <name val="Frutiger LT Arabic 55 Roman"/>
    </font>
    <font>
      <sz val="8"/>
      <color theme="0"/>
      <name val="Frutiger LT Arabic 55 Roman"/>
    </font>
    <font>
      <b/>
      <sz val="12"/>
      <color rgb="FF44546A"/>
      <name val="Frutiger LT Arabic 55 Roman"/>
    </font>
    <font>
      <b/>
      <sz val="12"/>
      <color rgb="FF44546A"/>
      <name val="Frutiger LT Arabic 45 Light"/>
    </font>
    <font>
      <sz val="12"/>
      <color theme="1"/>
      <name val="Frutiger LT Arabic 55 Roman"/>
    </font>
    <font>
      <sz val="14"/>
      <color theme="1"/>
      <name val="Frutiger LT Arabic 55 Roman"/>
    </font>
    <font>
      <u/>
      <sz val="8"/>
      <color theme="0"/>
      <name val="Frutiger LT Arabic 55 Roman"/>
    </font>
    <font>
      <b/>
      <sz val="8"/>
      <color theme="2" tint="-0.499984740745262"/>
      <name val="Frutiger LT Arabic 55 Roman"/>
    </font>
    <font>
      <b/>
      <sz val="11"/>
      <color theme="1"/>
      <name val="Frutiger LT Arabic 55 Roman"/>
    </font>
    <font>
      <b/>
      <sz val="8"/>
      <color theme="1"/>
      <name val="Frutiger LT Arabic 55 Roman"/>
    </font>
    <font>
      <b/>
      <sz val="8"/>
      <color theme="9" tint="-0.249977111117893"/>
      <name val="Frutiger LT Arabic 55 Roman"/>
    </font>
    <font>
      <sz val="10"/>
      <color theme="9" tint="-0.249977111117893"/>
      <name val="Frutiger LT Arabic 55 Roman"/>
    </font>
    <font>
      <sz val="11"/>
      <color rgb="FF000000"/>
      <name val="Arial"/>
      <family val="2"/>
      <charset val="178"/>
      <scheme val="minor"/>
    </font>
    <font>
      <sz val="11"/>
      <color rgb="FF000000"/>
      <name val="Arial"/>
      <family val="2"/>
      <scheme val="minor"/>
    </font>
    <font>
      <sz val="8"/>
      <color rgb="FFFFFFFF"/>
      <name val="Frutiger LT Arabic 55 Roman"/>
    </font>
    <font>
      <sz val="8"/>
      <color rgb="FF161616"/>
      <name val="Frutiger LT Arabic 55 Roman"/>
    </font>
    <font>
      <b/>
      <sz val="8"/>
      <color rgb="FFA6A6A6"/>
      <name val="Frutiger LT Arabic 55 Roman"/>
    </font>
    <font>
      <sz val="9"/>
      <color rgb="FFFFFFFF"/>
      <name val="Frutiger LT Arabic 55 Roman"/>
    </font>
    <font>
      <sz val="9"/>
      <color rgb="FF000000"/>
      <name val="Frutiger LT Arabic 45 Light"/>
    </font>
    <font>
      <sz val="9"/>
      <color rgb="FFFFFFFF"/>
      <name val="Frutiger LT Arabic 45 Light"/>
    </font>
    <font>
      <sz val="8"/>
      <color rgb="FF757171"/>
      <name val="Frutiger LT Arabic 55 Roman"/>
    </font>
  </fonts>
  <fills count="9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497B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6DCE4"/>
        <bgColor rgb="FF000000"/>
      </patternFill>
    </fill>
  </fills>
  <borders count="34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D9D9D9"/>
      </right>
      <top style="thin">
        <color rgb="FFFFFFFF"/>
      </top>
      <bottom/>
      <diagonal/>
    </border>
    <border>
      <left style="thin">
        <color rgb="FFD9D9D9"/>
      </left>
      <right/>
      <top/>
      <bottom/>
      <diagonal/>
    </border>
    <border>
      <left style="thin">
        <color rgb="FFE7E6E6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FFFFFF"/>
      </left>
      <right style="thin">
        <color rgb="FFD9D9D9"/>
      </right>
      <top/>
      <bottom style="thin">
        <color rgb="FFFFFFFF"/>
      </bottom>
      <diagonal/>
    </border>
    <border>
      <left style="thin">
        <color rgb="FFD9D9D9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D9D9D9"/>
      </right>
      <top style="thin">
        <color rgb="FFFFFFFF"/>
      </top>
      <bottom style="thin">
        <color rgb="FFFFFFFF"/>
      </bottom>
      <diagonal/>
    </border>
    <border>
      <left style="thin">
        <color rgb="FFD9D9D9"/>
      </left>
      <right style="thin">
        <color rgb="FFFFFFFF"/>
      </right>
      <top/>
      <bottom style="thin">
        <color rgb="FFFFFFFF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20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40">
    <xf numFmtId="0" fontId="0" fillId="0" borderId="0" xfId="0"/>
    <xf numFmtId="0" fontId="0" fillId="0" borderId="9" xfId="0" applyBorder="1"/>
    <xf numFmtId="0" fontId="0" fillId="0" borderId="7" xfId="0" applyBorder="1"/>
    <xf numFmtId="0" fontId="0" fillId="0" borderId="1" xfId="0" applyBorder="1"/>
    <xf numFmtId="0" fontId="0" fillId="0" borderId="13" xfId="0" applyBorder="1"/>
    <xf numFmtId="0" fontId="0" fillId="0" borderId="2" xfId="0" applyBorder="1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164" fontId="6" fillId="4" borderId="7" xfId="1" applyNumberFormat="1" applyFont="1" applyFill="1" applyBorder="1" applyAlignment="1">
      <alignment horizontal="center" vertical="center" wrapText="1" shrinkToFit="1"/>
    </xf>
    <xf numFmtId="164" fontId="7" fillId="4" borderId="7" xfId="1" applyNumberFormat="1" applyFont="1" applyFill="1" applyBorder="1" applyAlignment="1">
      <alignment horizontal="center" vertical="center" wrapText="1" shrinkToFit="1"/>
    </xf>
    <xf numFmtId="165" fontId="6" fillId="5" borderId="7" xfId="0" applyNumberFormat="1" applyFont="1" applyFill="1" applyBorder="1" applyAlignment="1">
      <alignment horizontal="center" vertical="center" wrapText="1" shrinkToFit="1"/>
    </xf>
    <xf numFmtId="165" fontId="7" fillId="5" borderId="7" xfId="0" applyNumberFormat="1" applyFont="1" applyFill="1" applyBorder="1" applyAlignment="1">
      <alignment horizontal="center" vertical="center" wrapText="1" shrinkToFit="1"/>
    </xf>
    <xf numFmtId="165" fontId="6" fillId="4" borderId="7" xfId="1" applyNumberFormat="1" applyFont="1" applyFill="1" applyBorder="1" applyAlignment="1">
      <alignment horizontal="center" vertical="center" wrapText="1" shrinkToFit="1"/>
    </xf>
    <xf numFmtId="165" fontId="7" fillId="4" borderId="7" xfId="1" applyNumberFormat="1" applyFont="1" applyFill="1" applyBorder="1" applyAlignment="1">
      <alignment horizontal="center" vertical="center" wrapText="1" shrinkToFit="1"/>
    </xf>
    <xf numFmtId="165" fontId="7" fillId="4" borderId="7" xfId="0" applyNumberFormat="1" applyFont="1" applyFill="1" applyBorder="1" applyAlignment="1">
      <alignment horizontal="center" vertical="center" wrapText="1" shrinkToFit="1"/>
    </xf>
    <xf numFmtId="165" fontId="7" fillId="4" borderId="8" xfId="1" applyNumberFormat="1" applyFont="1" applyFill="1" applyBorder="1" applyAlignment="1">
      <alignment horizontal="center" vertical="center" wrapText="1" shrinkToFit="1"/>
    </xf>
    <xf numFmtId="0" fontId="8" fillId="2" borderId="11" xfId="0" applyFont="1" applyFill="1" applyBorder="1" applyAlignment="1">
      <alignment horizontal="center" vertical="center" wrapText="1" shrinkToFit="1"/>
    </xf>
    <xf numFmtId="0" fontId="3" fillId="0" borderId="0" xfId="0" applyFont="1"/>
    <xf numFmtId="4" fontId="6" fillId="4" borderId="7" xfId="0" applyNumberFormat="1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wrapText="1" shrinkToFit="1"/>
    </xf>
    <xf numFmtId="3" fontId="6" fillId="4" borderId="7" xfId="0" applyNumberFormat="1" applyFont="1" applyFill="1" applyBorder="1" applyAlignment="1">
      <alignment horizontal="center" vertical="center" wrapText="1" shrinkToFit="1"/>
    </xf>
    <xf numFmtId="0" fontId="8" fillId="2" borderId="8" xfId="0" applyFont="1" applyFill="1" applyBorder="1" applyAlignment="1">
      <alignment horizontal="center" vertical="center" wrapText="1" shrinkToFit="1"/>
    </xf>
    <xf numFmtId="165" fontId="6" fillId="5" borderId="7" xfId="1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3" borderId="11" xfId="0" applyFont="1" applyFill="1" applyBorder="1" applyAlignment="1">
      <alignment horizontal="center" vertical="center" wrapText="1" shrinkToFit="1"/>
    </xf>
    <xf numFmtId="164" fontId="7" fillId="4" borderId="8" xfId="1" applyNumberFormat="1" applyFont="1" applyFill="1" applyBorder="1" applyAlignment="1">
      <alignment horizontal="center" vertical="center" wrapText="1" shrinkToFit="1"/>
    </xf>
    <xf numFmtId="165" fontId="7" fillId="5" borderId="8" xfId="0" applyNumberFormat="1" applyFont="1" applyFill="1" applyBorder="1" applyAlignment="1">
      <alignment horizontal="center" vertical="center" wrapText="1" shrinkToFit="1"/>
    </xf>
    <xf numFmtId="165" fontId="6" fillId="4" borderId="4" xfId="1" applyNumberFormat="1" applyFont="1" applyFill="1" applyBorder="1" applyAlignment="1">
      <alignment horizontal="center" vertical="center" wrapText="1" shrinkToFit="1"/>
    </xf>
    <xf numFmtId="165" fontId="7" fillId="4" borderId="4" xfId="1" applyNumberFormat="1" applyFont="1" applyFill="1" applyBorder="1" applyAlignment="1">
      <alignment horizontal="center" vertical="center" wrapText="1" shrinkToFit="1"/>
    </xf>
    <xf numFmtId="165" fontId="7" fillId="4" borderId="4" xfId="0" applyNumberFormat="1" applyFont="1" applyFill="1" applyBorder="1" applyAlignment="1">
      <alignment horizontal="center" vertical="center" wrapText="1" shrinkToFit="1"/>
    </xf>
    <xf numFmtId="165" fontId="7" fillId="4" borderId="5" xfId="1" applyNumberFormat="1" applyFont="1" applyFill="1" applyBorder="1" applyAlignment="1">
      <alignment horizontal="center" vertical="center" wrapText="1" shrinkToFit="1"/>
    </xf>
    <xf numFmtId="0" fontId="8" fillId="3" borderId="11" xfId="0" applyFont="1" applyFill="1" applyBorder="1" applyAlignment="1">
      <alignment horizontal="left" vertical="center" wrapText="1" shrinkToFit="1"/>
    </xf>
    <xf numFmtId="4" fontId="6" fillId="4" borderId="8" xfId="0" applyNumberFormat="1" applyFont="1" applyFill="1" applyBorder="1" applyAlignment="1">
      <alignment horizontal="center" vertical="center" wrapText="1" shrinkToFit="1"/>
    </xf>
    <xf numFmtId="3" fontId="6" fillId="4" borderId="8" xfId="0" applyNumberFormat="1" applyFont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5" fontId="6" fillId="5" borderId="8" xfId="1" applyNumberFormat="1" applyFont="1" applyFill="1" applyBorder="1" applyAlignment="1">
      <alignment horizontal="center" vertical="center" wrapText="1" shrinkToFit="1"/>
    </xf>
    <xf numFmtId="165" fontId="6" fillId="4" borderId="8" xfId="1" applyNumberFormat="1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14" xfId="0" applyFont="1" applyFill="1" applyBorder="1" applyAlignment="1">
      <alignment horizontal="center" vertical="center" wrapText="1" shrinkToFit="1"/>
    </xf>
    <xf numFmtId="165" fontId="6" fillId="4" borderId="7" xfId="0" applyNumberFormat="1" applyFont="1" applyFill="1" applyBorder="1" applyAlignment="1">
      <alignment horizontal="center" vertical="center" wrapText="1" shrinkToFit="1"/>
    </xf>
    <xf numFmtId="0" fontId="8" fillId="3" borderId="14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4" fillId="0" borderId="12" xfId="0" applyFont="1" applyBorder="1" applyAlignment="1">
      <alignment vertical="center"/>
    </xf>
    <xf numFmtId="10" fontId="6" fillId="5" borderId="7" xfId="2" applyNumberFormat="1" applyFont="1" applyFill="1" applyBorder="1" applyAlignment="1">
      <alignment horizontal="center" vertical="center" wrapText="1" shrinkToFit="1"/>
    </xf>
    <xf numFmtId="10" fontId="6" fillId="5" borderId="8" xfId="2" applyNumberFormat="1" applyFont="1" applyFill="1" applyBorder="1" applyAlignment="1">
      <alignment horizontal="center" vertical="center" wrapText="1" shrinkToFit="1"/>
    </xf>
    <xf numFmtId="165" fontId="6" fillId="0" borderId="0" xfId="0" applyNumberFormat="1" applyFont="1" applyFill="1" applyBorder="1" applyAlignment="1">
      <alignment horizontal="center" vertical="center" wrapText="1" shrinkToFit="1"/>
    </xf>
    <xf numFmtId="165" fontId="6" fillId="0" borderId="4" xfId="0" applyNumberFormat="1" applyFont="1" applyFill="1" applyBorder="1" applyAlignment="1">
      <alignment horizontal="center" vertical="center" wrapText="1" shrinkToFit="1"/>
    </xf>
    <xf numFmtId="165" fontId="6" fillId="4" borderId="8" xfId="0" applyNumberFormat="1" applyFont="1" applyFill="1" applyBorder="1" applyAlignment="1">
      <alignment horizontal="center" vertical="center" wrapText="1" shrinkToFit="1"/>
    </xf>
    <xf numFmtId="165" fontId="6" fillId="0" borderId="3" xfId="0" applyNumberFormat="1" applyFont="1" applyFill="1" applyBorder="1" applyAlignment="1">
      <alignment horizontal="center" vertical="center" wrapText="1" shrinkToFit="1"/>
    </xf>
    <xf numFmtId="165" fontId="6" fillId="4" borderId="3" xfId="0" applyNumberFormat="1" applyFont="1" applyFill="1" applyBorder="1" applyAlignment="1">
      <alignment horizontal="center" vertical="center" wrapText="1" shrinkToFit="1"/>
    </xf>
    <xf numFmtId="4" fontId="6" fillId="0" borderId="8" xfId="0" applyNumberFormat="1" applyFont="1" applyFill="1" applyBorder="1" applyAlignment="1">
      <alignment horizontal="center" vertical="center" wrapText="1" shrinkToFit="1"/>
    </xf>
    <xf numFmtId="4" fontId="6" fillId="0" borderId="7" xfId="1" applyNumberFormat="1" applyFont="1" applyFill="1" applyBorder="1" applyAlignment="1">
      <alignment horizontal="center" vertical="center" wrapText="1" shrinkToFit="1"/>
    </xf>
    <xf numFmtId="3" fontId="6" fillId="0" borderId="7" xfId="0" applyNumberFormat="1" applyFont="1" applyFill="1" applyBorder="1" applyAlignment="1">
      <alignment horizontal="center" vertical="center" wrapText="1" shrinkToFit="1"/>
    </xf>
    <xf numFmtId="3" fontId="6" fillId="0" borderId="8" xfId="0" applyNumberFormat="1" applyFont="1" applyFill="1" applyBorder="1" applyAlignment="1">
      <alignment horizontal="center" vertical="center" wrapText="1" shrinkToFit="1"/>
    </xf>
    <xf numFmtId="3" fontId="6" fillId="0" borderId="4" xfId="0" applyNumberFormat="1" applyFont="1" applyFill="1" applyBorder="1" applyAlignment="1">
      <alignment horizontal="center" vertical="center" wrapText="1" shrinkToFit="1"/>
    </xf>
    <xf numFmtId="3" fontId="6" fillId="0" borderId="5" xfId="0" applyNumberFormat="1" applyFont="1" applyFill="1" applyBorder="1" applyAlignment="1">
      <alignment horizontal="center" vertical="center" wrapText="1" shrinkToFit="1"/>
    </xf>
    <xf numFmtId="0" fontId="18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0" fillId="5" borderId="0" xfId="0" applyFill="1"/>
    <xf numFmtId="0" fontId="19" fillId="0" borderId="0" xfId="3"/>
    <xf numFmtId="0" fontId="21" fillId="6" borderId="15" xfId="4" applyFont="1" applyFill="1" applyBorder="1" applyAlignment="1">
      <alignment horizontal="center" vertical="center" wrapText="1" shrinkToFit="1" readingOrder="2"/>
    </xf>
    <xf numFmtId="0" fontId="21" fillId="6" borderId="16" xfId="4" applyFont="1" applyFill="1" applyBorder="1" applyAlignment="1">
      <alignment horizontal="center" vertical="center" wrapText="1" shrinkToFit="1" readingOrder="2"/>
    </xf>
    <xf numFmtId="0" fontId="21" fillId="6" borderId="7" xfId="4" applyFont="1" applyFill="1" applyBorder="1" applyAlignment="1">
      <alignment horizontal="center" vertical="center" wrapText="1" shrinkToFit="1" readingOrder="2"/>
    </xf>
    <xf numFmtId="1" fontId="21" fillId="6" borderId="17" xfId="4" applyNumberFormat="1" applyFont="1" applyFill="1" applyBorder="1" applyAlignment="1">
      <alignment horizontal="center" vertical="center" wrapText="1" shrinkToFit="1" readingOrder="1"/>
    </xf>
    <xf numFmtId="3" fontId="22" fillId="7" borderId="19" xfId="4" applyNumberFormat="1" applyFont="1" applyFill="1" applyBorder="1" applyAlignment="1">
      <alignment horizontal="center" vertical="center" wrapText="1" shrinkToFit="1" readingOrder="1"/>
    </xf>
    <xf numFmtId="3" fontId="22" fillId="7" borderId="17" xfId="4" applyNumberFormat="1" applyFont="1" applyFill="1" applyBorder="1" applyAlignment="1">
      <alignment horizontal="center" vertical="center" wrapText="1" shrinkToFit="1" readingOrder="1"/>
    </xf>
    <xf numFmtId="3" fontId="22" fillId="7" borderId="7" xfId="4" applyNumberFormat="1" applyFont="1" applyFill="1" applyBorder="1" applyAlignment="1">
      <alignment horizontal="center" vertical="center" wrapText="1" shrinkToFit="1" readingOrder="1"/>
    </xf>
    <xf numFmtId="165" fontId="22" fillId="8" borderId="19" xfId="5" applyNumberFormat="1" applyFont="1" applyFill="1" applyBorder="1" applyAlignment="1">
      <alignment horizontal="center" vertical="center" wrapText="1" shrinkToFit="1" readingOrder="1"/>
    </xf>
    <xf numFmtId="165" fontId="22" fillId="8" borderId="17" xfId="5" applyNumberFormat="1" applyFont="1" applyFill="1" applyBorder="1" applyAlignment="1">
      <alignment horizontal="center" vertical="center" wrapText="1" shrinkToFit="1" readingOrder="1"/>
    </xf>
    <xf numFmtId="165" fontId="22" fillId="8" borderId="7" xfId="5" applyNumberFormat="1" applyFont="1" applyFill="1" applyBorder="1" applyAlignment="1">
      <alignment horizontal="center" vertical="center" wrapText="1" shrinkToFit="1" readingOrder="1"/>
    </xf>
    <xf numFmtId="0" fontId="19" fillId="5" borderId="0" xfId="3" applyFill="1"/>
    <xf numFmtId="0" fontId="19" fillId="5" borderId="0" xfId="3" applyFill="1" applyAlignment="1">
      <alignment readingOrder="1"/>
    </xf>
    <xf numFmtId="0" fontId="9" fillId="5" borderId="0" xfId="4" applyFont="1" applyFill="1" applyAlignment="1">
      <alignment vertical="center" readingOrder="2"/>
    </xf>
    <xf numFmtId="3" fontId="19" fillId="5" borderId="0" xfId="3" applyNumberFormat="1" applyFill="1"/>
    <xf numFmtId="0" fontId="24" fillId="6" borderId="7" xfId="3" applyFont="1" applyFill="1" applyBorder="1" applyAlignment="1">
      <alignment horizontal="center" vertical="center" wrapText="1" shrinkToFit="1" readingOrder="1"/>
    </xf>
    <xf numFmtId="0" fontId="24" fillId="6" borderId="29" xfId="3" applyFont="1" applyFill="1" applyBorder="1" applyAlignment="1">
      <alignment horizontal="center" vertical="center" wrapText="1" shrinkToFit="1" readingOrder="2"/>
    </xf>
    <xf numFmtId="43" fontId="25" fillId="8" borderId="19" xfId="6" applyFont="1" applyFill="1" applyBorder="1" applyAlignment="1">
      <alignment horizontal="center" vertical="center" wrapText="1" shrinkToFit="1" readingOrder="1"/>
    </xf>
    <xf numFmtId="2" fontId="25" fillId="8" borderId="19" xfId="7" applyNumberFormat="1" applyFont="1" applyFill="1" applyBorder="1" applyAlignment="1">
      <alignment horizontal="center" vertical="center" wrapText="1" shrinkToFit="1" readingOrder="1"/>
    </xf>
    <xf numFmtId="2" fontId="25" fillId="8" borderId="19" xfId="6" applyNumberFormat="1" applyFont="1" applyFill="1" applyBorder="1" applyAlignment="1">
      <alignment horizontal="center" vertical="center" wrapText="1" shrinkToFit="1" readingOrder="1"/>
    </xf>
    <xf numFmtId="2" fontId="24" fillId="6" borderId="23" xfId="3" applyNumberFormat="1" applyFont="1" applyFill="1" applyBorder="1" applyAlignment="1">
      <alignment horizontal="center" vertical="center" wrapText="1" shrinkToFit="1" readingOrder="2"/>
    </xf>
    <xf numFmtId="43" fontId="25" fillId="7" borderId="19" xfId="6" applyFont="1" applyFill="1" applyBorder="1" applyAlignment="1">
      <alignment horizontal="center" vertical="center" wrapText="1" shrinkToFit="1" readingOrder="1"/>
    </xf>
    <xf numFmtId="2" fontId="25" fillId="7" borderId="19" xfId="7" applyNumberFormat="1" applyFont="1" applyFill="1" applyBorder="1" applyAlignment="1">
      <alignment horizontal="center" vertical="center" wrapText="1" shrinkToFit="1" readingOrder="1"/>
    </xf>
    <xf numFmtId="2" fontId="25" fillId="7" borderId="19" xfId="6" applyNumberFormat="1" applyFont="1" applyFill="1" applyBorder="1" applyAlignment="1">
      <alignment horizontal="center" vertical="center" wrapText="1" shrinkToFit="1" readingOrder="1"/>
    </xf>
    <xf numFmtId="0" fontId="24" fillId="6" borderId="23" xfId="3" applyFont="1" applyFill="1" applyBorder="1" applyAlignment="1">
      <alignment horizontal="center" vertical="center" wrapText="1" shrinkToFit="1" readingOrder="2"/>
    </xf>
    <xf numFmtId="2" fontId="24" fillId="6" borderId="32" xfId="3" applyNumberFormat="1" applyFont="1" applyFill="1" applyBorder="1" applyAlignment="1">
      <alignment horizontal="center" vertical="center" wrapText="1" shrinkToFit="1" readingOrder="2"/>
    </xf>
    <xf numFmtId="166" fontId="26" fillId="6" borderId="19" xfId="6" applyNumberFormat="1" applyFont="1" applyFill="1" applyBorder="1" applyAlignment="1">
      <alignment horizontal="center" vertical="center" wrapText="1" shrinkToFit="1" readingOrder="1"/>
    </xf>
    <xf numFmtId="0" fontId="0" fillId="5" borderId="0" xfId="3" applyFont="1" applyFill="1" applyAlignment="1">
      <alignment readingOrder="1"/>
    </xf>
    <xf numFmtId="0" fontId="9" fillId="0" borderId="0" xfId="4" applyFont="1" applyAlignment="1">
      <alignment horizontal="center" vertical="center" readingOrder="2"/>
    </xf>
    <xf numFmtId="0" fontId="21" fillId="6" borderId="18" xfId="4" applyFont="1" applyFill="1" applyBorder="1" applyAlignment="1">
      <alignment horizontal="center" vertical="center" wrapText="1" shrinkToFit="1" readingOrder="2"/>
    </xf>
    <xf numFmtId="0" fontId="21" fillId="6" borderId="20" xfId="4" applyFont="1" applyFill="1" applyBorder="1" applyAlignment="1">
      <alignment horizontal="center" vertical="center" wrapText="1" shrinkToFit="1" readingOrder="2"/>
    </xf>
    <xf numFmtId="0" fontId="21" fillId="6" borderId="19" xfId="4" applyFont="1" applyFill="1" applyBorder="1" applyAlignment="1">
      <alignment horizontal="center" vertical="center" wrapText="1" shrinkToFit="1" readingOrder="2"/>
    </xf>
    <xf numFmtId="0" fontId="24" fillId="6" borderId="23" xfId="3" applyFont="1" applyFill="1" applyBorder="1" applyAlignment="1">
      <alignment horizontal="center" vertical="center" wrapText="1" shrinkToFit="1" readingOrder="2"/>
    </xf>
    <xf numFmtId="0" fontId="24" fillId="6" borderId="27" xfId="3" applyFont="1" applyFill="1" applyBorder="1" applyAlignment="1">
      <alignment horizontal="center" vertical="center" wrapText="1" shrinkToFit="1" readingOrder="2"/>
    </xf>
    <xf numFmtId="0" fontId="24" fillId="6" borderId="24" xfId="3" applyFont="1" applyFill="1" applyBorder="1" applyAlignment="1">
      <alignment horizontal="center" vertical="center" wrapText="1" shrinkToFit="1" readingOrder="2"/>
    </xf>
    <xf numFmtId="0" fontId="24" fillId="6" borderId="28" xfId="3" applyFont="1" applyFill="1" applyBorder="1" applyAlignment="1">
      <alignment horizontal="center" vertical="center" wrapText="1" shrinkToFit="1" readingOrder="2"/>
    </xf>
    <xf numFmtId="0" fontId="24" fillId="6" borderId="25" xfId="3" applyFont="1" applyFill="1" applyBorder="1" applyAlignment="1">
      <alignment horizontal="center" vertical="center" wrapText="1" shrinkToFit="1" readingOrder="2"/>
    </xf>
    <xf numFmtId="0" fontId="24" fillId="6" borderId="0" xfId="3" applyFont="1" applyFill="1" applyAlignment="1">
      <alignment horizontal="center" vertical="center" wrapText="1" shrinkToFit="1" readingOrder="2"/>
    </xf>
    <xf numFmtId="0" fontId="24" fillId="6" borderId="26" xfId="3" applyFont="1" applyFill="1" applyBorder="1" applyAlignment="1">
      <alignment horizontal="center" vertical="center" wrapText="1" shrinkToFit="1" readingOrder="2"/>
    </xf>
    <xf numFmtId="0" fontId="24" fillId="6" borderId="30" xfId="3" applyFont="1" applyFill="1" applyBorder="1" applyAlignment="1">
      <alignment horizontal="center" vertical="center" wrapText="1" shrinkToFit="1" readingOrder="1"/>
    </xf>
    <xf numFmtId="0" fontId="24" fillId="6" borderId="31" xfId="3" applyFont="1" applyFill="1" applyBorder="1" applyAlignment="1">
      <alignment horizontal="center" vertical="center" wrapText="1" shrinkToFit="1" readingOrder="1"/>
    </xf>
    <xf numFmtId="0" fontId="24" fillId="6" borderId="33" xfId="3" applyFont="1" applyFill="1" applyBorder="1" applyAlignment="1">
      <alignment horizontal="center" vertical="center" wrapText="1" shrinkToFit="1" readingOrder="1"/>
    </xf>
    <xf numFmtId="0" fontId="17" fillId="0" borderId="0" xfId="0" applyFont="1" applyAlignment="1">
      <alignment horizontal="left" vertical="center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 shrinkToFit="1"/>
    </xf>
    <xf numFmtId="0" fontId="8" fillId="2" borderId="14" xfId="0" applyFont="1" applyFill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4" fillId="0" borderId="12" xfId="0" applyFont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/>
    </xf>
    <xf numFmtId="0" fontId="9" fillId="0" borderId="0" xfId="4" applyFont="1" applyAlignment="1">
      <alignment vertical="center" readingOrder="2"/>
    </xf>
    <xf numFmtId="0" fontId="23" fillId="0" borderId="21" xfId="4" applyFont="1" applyBorder="1" applyAlignment="1">
      <alignment horizontal="left" vertical="center" wrapText="1" shrinkToFit="1" readingOrder="2"/>
    </xf>
    <xf numFmtId="0" fontId="23" fillId="0" borderId="22" xfId="4" applyFont="1" applyBorder="1" applyAlignment="1">
      <alignment horizontal="left" vertical="center" wrapText="1" shrinkToFit="1" readingOrder="2"/>
    </xf>
    <xf numFmtId="0" fontId="27" fillId="5" borderId="21" xfId="3" applyFont="1" applyFill="1" applyBorder="1" applyAlignment="1">
      <alignment horizontal="left" vertical="center" wrapText="1" shrinkToFit="1" readingOrder="2"/>
    </xf>
  </cellXfs>
  <cellStyles count="8">
    <cellStyle name="Comma" xfId="1" builtinId="3"/>
    <cellStyle name="Comma 2" xfId="5" xr:uid="{00000000-0005-0000-0000-000001000000}"/>
    <cellStyle name="Comma 4" xfId="6" xr:uid="{00000000-0005-0000-0000-000002000000}"/>
    <cellStyle name="Percent" xfId="2" builtinId="5"/>
    <cellStyle name="Percent 2" xfId="7" xr:uid="{00000000-0005-0000-0000-000005000000}"/>
    <cellStyle name="عادي" xfId="0" builtinId="0"/>
    <cellStyle name="عادي 2" xfId="4" xr:uid="{00000000-0005-0000-0000-000006000000}"/>
    <cellStyle name="عادي 3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372187</xdr:colOff>
      <xdr:row>5</xdr:row>
      <xdr:rowOff>19632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7B4FE8D-BD3A-43A0-9586-E44158B35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8846713" y="19050"/>
          <a:ext cx="1966037" cy="88958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410287</xdr:colOff>
      <xdr:row>5</xdr:row>
      <xdr:rowOff>582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B7BCAAA-9F27-4E29-8267-703D750E4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9348363" y="0"/>
          <a:ext cx="1959687" cy="88958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80087</xdr:colOff>
      <xdr:row>5</xdr:row>
      <xdr:rowOff>582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2C48BE9-5ECE-4707-86FF-EDCB8AE8A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8078363" y="0"/>
          <a:ext cx="1915237" cy="88958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543637</xdr:colOff>
      <xdr:row>5</xdr:row>
      <xdr:rowOff>582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E71E2D7-1671-43C4-B3DF-F302AD806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9202313" y="0"/>
          <a:ext cx="1959687" cy="88958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308205</xdr:colOff>
      <xdr:row>5</xdr:row>
      <xdr:rowOff>582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3D9F910-A8FB-493A-A0BE-5ED723915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9186438" y="0"/>
          <a:ext cx="1962862" cy="88958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1966037</xdr:colOff>
      <xdr:row>5</xdr:row>
      <xdr:rowOff>582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2BA6951-3591-400A-B672-3A364FDE7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4079113" y="0"/>
          <a:ext cx="1966037" cy="88958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562687</xdr:colOff>
      <xdr:row>5</xdr:row>
      <xdr:rowOff>582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266A8B1-E69E-4650-8EB6-1464F3340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9348363" y="0"/>
          <a:ext cx="1959687" cy="88958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52497</xdr:colOff>
      <xdr:row>5</xdr:row>
      <xdr:rowOff>582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8F04C5E-6F0A-4D59-98F9-FD9F1D458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9392813" y="0"/>
          <a:ext cx="1940637" cy="88958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775412</xdr:colOff>
      <xdr:row>5</xdr:row>
      <xdr:rowOff>582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13C938A-3AB4-48CD-9ACE-111F8BECF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862" cy="8895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184862</xdr:colOff>
      <xdr:row>4</xdr:row>
      <xdr:rowOff>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5B7B613-8F08-4BBA-8D44-576CDD50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746962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0</xdr:rowOff>
    </xdr:from>
    <xdr:ext cx="1876425" cy="533400"/>
    <xdr:pic>
      <xdr:nvPicPr>
        <xdr:cNvPr id="2" name="صورة 1">
          <a:extLst>
            <a:ext uri="{FF2B5EF4-FFF2-40B4-BE49-F238E27FC236}">
              <a16:creationId xmlns:a16="http://schemas.microsoft.com/office/drawing/2014/main" id="{7670FE4E-8DBC-4E90-997C-A63A9E884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0"/>
          <a:ext cx="1876425" cy="5334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127000</xdr:rowOff>
    </xdr:to>
    <xdr:sp macro="" textlink="">
      <xdr:nvSpPr>
        <xdr:cNvPr id="1025" name="AutoShape 1" descr="data:image/png;base64,iVBORw0KGgoAAAANSUhEUgAAAM8AAABgCAYAAAC6yyZkAAAgAElEQVR4Xu1993Nc15Xm1xGxu5FzzhkEwASQVKDEIJKKthU8Vbuznh3LYaemtuxx+gP2h117ZMtBHoepKVuyx7LGlq1AUoyiGESCSCRIEDmnRmg00DlunXPf626AENkAZcu0u12WoO4X7j33fCefexV+n8ePyCdCgQgFNkwBRQQ8G6ZZ5IYIBZgCEfBEGCFCgU1SIAKeTRIucluEAhHwRHggQoFNUiACnk0SLnJbhAIR8ER4IEKBTVIgAp5NEi5y25+HAnIeRRGaUFEAge//PMNY9y0R8HyCxI+8+u4UiIDn7jSKXBGhwEdTYL00vuKTJ1hE83zyaxAZwd0oEAHP3SgU+T1CgfuLAhHNc3+t19/kaNfECv5iaBABz1/MUvwNDsRPUbMgNBQKBfz+1Taa/B1964MCbp8fSgBa+gfVl0FB/5A+0tOkRygC3/9pHKQIeP4GefaTmHJo1Mwvczt9Sf9X+hk0hBuFDAq+gYAhLvL5gXmnF6euDyMxOhqP1uVDAT+UPoIUfVSAwge/wg2/Xw2lX4BK4ffCDxX8SoIZXemTIXfPZIiA555JGHlAOBQQ4PEzFgR4lFKyxguP3wNCjlKpgkJCj7hO4Ic+XigwsGTFK6euIM+QgH/a10RwgdLvlhCo5kv98MLvV0IJFVw+D1RKhg58ShWUfiUDTNJX4Qz7jtdEwHPPJIw8IBwKMBD8BBsyrQR4/PDB4bFj0DiKFacNlTllMGh1hBRASUwugEamm9evQM+SBS+dbEWBIQFf39+IKJ8fPoWXAaHwK6HwE5xI+yiwuGhF27VelBRkoig/HT6FAkoJXgyej8GSi4AnnJWPXHPPFGBvhMEDZm4BIy+MK/M4ev19TK8s4tkdR1CSkAe20UiDSMqJ2N7nA24t2fHSqVbkGQz45v4GaHx++FmTyB8llArA6/Ojo3MIP//lURw+sA0H9m2DSqWAgv0pMvPIxLvnKUX6ee6dhJEnhEOBteBhlvd7MW6ewe+6TmB6ZQH/o/nTKErIw5zVjMS4WEQryRQjLlcwnm4t2fDyyTbkkOY5sAVR5L8wHpTwKnywOD2wWa1ISzTg/MVb+PHPj+MzTzfjicPboFYTEkml0Q2keSTnKpzBf8Q1Ec1zD8SL3Bo+BVaDh0w2UkRejC/P4I3OY5hdWcDf7XgGPrcaF4e7sSW3CNvyKqD2C/h4IDTP9060seb52sEt0Pq9UPkoQqfAituNk5dvYn52AU88ug23eqbwo58ex3NPN+PJI01QqSLgCX+1Ilf+xVBADhZQRE3WJGy2+byYsc/hj9dPY9Y8j083HcbY4hLe7b2KPQUVeKbuAajIl4EfHr8fPWY7vnuiHfkGPb5xoB4aNsEIFH7MW+34/q/OYmXJjhdf2APzwgp+/LNjeOqxbTh8sAFqlZrBKsYiRiF/yKfazCeieTZDtcg9YVOAQ9DS/8RN5NiT/0Ol0QpYYcfQ/ChsLjsKU/Nxcbgfx/rbsTuvGs9seQB2pwturxeGaC0Gl5343ol25OkN+PrBenhcLiw5XNBptXC5Pfj2f5yEzeLFi8/vQnZyHC639qKkMAtFBamAUgmFj4ILCoac8H3IeKQInwSoDZZqR8ATNhtELtwMBQR4OEogyXty8j3wUTjZr4JP6YHH64EPPrh8CpwY6MJ7/Z1oya3Gg+WNON97E8tWK57c0gSLV4V/Pd6GPL0eX91fh1tj03jvSg8ayvNRU5iNl39xGlaLE194rgWVhWmw2ZzQatRQqgGlgjSYCFNDoWbfx09RCAKzkkClgsIn5YHC1EQR8GyGIyL3hE0BuWLA6XbC6liGRq1GfLQOUGpZA1HEjcLMxMbLHjdODHbhZF8HmvOq0ZhfhTfar8Du8eLzO/fArdDiO++1Ik9nwNcercGlnjH86vQ1tFTn4tGmMvzo1fOwWG34wnPNqCnMgM/rA2V8vEovVAoKY/vh83mxtGBlUy8xMQFQ+aFQehhQDB4pDxTOBCPgCYdKkWvuiQJevxfG5Ql0T7RCF2NAXe4OuNwiH6OPimeNRH7HituDEwOdODbYhubcajTkVuP1tla4fMDnm1vggQbffq8VOQYDvr63Fpd6JvDamW60VGbiYGMpfvjaRazYBXhqCzK4aoGw4FV4YV60sfbRRKlw8u0LiI+PxUP7d0ClJW3jFWYkR+Bkv+zuU46A5+40ilxxjxTw+LwYnr+JMz1/QKIuCS2lh3Bt4Bo0UdHYVbEbFocNLq8bcVo9zgzewDsEHtI8OdX4bVsbnD4//rG5BYAG3zl2BZmJBvzL3jpcukXguYndlRk42FCCH752HhYGTwtKstMwPbOAFIMeqiglfvnvf0BhQR62bavCK//vdWRkp+C/vfgY1FEUSBD5H656UKwOJtxp6hHw3CNjRG6/OwU8Pg8G57px6uYbSI5PwdbSfXi79S3ExiTg8a2fQmt/FxZsS9hTvhPXZ6bwdn8bdudUoyGPwHMVDp8f/7N5F/zQ4F+PXUG2IQFffbQWF25N4FcSeA40Eng+gIPMtuf3kDWGN9+8gN07qlBdnY///c/fRcvOenzqmd14+f+8hqzcDPz9Px2GRqsBZ2AJPBzDIN8ovOhbBDx3X/vIFfdIAY/fjeH5HpzreQep8RmoLtqB33/4BnQxydjX9CT+2H4aRss8PrP1cYyYzHinrw17sqtQV0DgaWXN8+LOXfBCi+8cv4pcvQFfebQa529N4NdnuvFAZSYebSzFD351Hi6LA194YRcWjGb820+O4pkj27D3gXp86Usv44Fd9fjsC3vwykuvIi0zDX/3+ceh0RB4pOQpFaiS5qHShjA+EfCEQaTIJZunAJlEFEkzOxYwNtcPXXQCoqKj8esLr0EXm4J9jUfw+44TmLEs4oWtT2PcZMZbA1exJ6sKW/Jr8Jv2q3D6vPjCDgJPFL5zvBW5Bh2+8ojQPL8+cwO7KzOxX9I8NpsDX3x+N+anTPjBT47huSd3YN8Ddfjil1/CnpYG/MOL+9F++RpiYqJR01DO2kbUvEnBAq7ijoBn8yseufNjo4DwJ/zw+NzweN1QKjVYtM/j9Yu/hi42EQ9u2Yc3O45jZmUBL2x7BmOmFfxxQGgeChj8pmMNeI5dQW6iDl/dW4fztyYl8GRANtssNju+9PweBs/3f3oUzz61E/v31OMrX3kJW5tq8OKXn4DDaqfYNaKiNDw2qocTxW6hvUF3J0FE89ydRpEr7okCok9HRL6U8Cv8WHab0TbYCo02Gjnp+fhdx1EJPJ/C+JIFb/e3oyWbNE8Vg4eSpF/csQse0jwB8NRLZhtpngwcZM1zDit2B4NnbnIRL//kKJ59uhmHH2nEH948g6zMFDy8t5HzOzQOjrAReAKKhqoV5B6iu086Ap670yhyxT1RQAaPgsEDhQcehQdWp52Tp1avHe9cP4WZ5UU81XQYQwuLeKe/HbtyqrAlrxr/2X4Vbt8GwfPcHljnzXjl50fx+JGdOLyvCWazBRq1EgZDDNeGil45ERgIhgdk7bPejiO3EyECnntijMjN4VBALtFRSJKepD41q5FGsnis6DUOwep0oDijCJfH+3F0oAO7cmrQmFuD//xIsy1U82TiYEMxfvirc1ixOfCFZ3cjLS4al67cQllZFspLMgVAuDSHGuiExlEoCUWkdiTQEKoiSdJwljRyzZ+LAgI81AtKZpESPmpe465SYmY/HD4HA4ka3t4b7MKxgU7sJvDk1eA3Ha1w+HzBgMG6ZlsmDjQU40cSeF78TAuqCjJgsTqh0SoQrZHq6RQaxoro6/GLmjYGkqx7RLg63GafiOb5c3HQ3/B7ZM0jikLl+jHqxVHCDS+WnCZ4PB5EaeNxevgmjvd1YhdVGLDP0wqn1x8AD+V5cjhgsFrzrALPs7tQkpWM2fklJCTEQxej4b5VSrL6lVQOJHp6ZP8mWMomJUojeZ6/YW79C5q6XNsmNsUhE0kkJLkd26/ConMZF4YuY8lqRkt5C7pnpnCUattyyeepwusdVGEQDFVzklSKtgVD1VnY31jMtW02mw1feGE3FC4P3nz7Ah7cXY8dTUVsJvrY0aF6NzLPRB8Qt3DzKW8UsyY9GEmS/gWxz9/2UIJbSYn8CXWEunx2GM0zUCrVvDHH77qOw7iyhGe3P47RRROO9rVhh1Tb9kZ7O+wEnp0tnOdh8CTp8NWH66Q8Tzf2VGZjH4PnAuw2K4NnfmYJP/rJu/j0U7twZP8WDA9NQ6ePR2ZWEu+ow4pH2tNA7H+gYK0kynMiFQZ/21z7FzL7IHjIn6CEqQom2yJOXT+KmKh41BQ34HftJzFrMeP5bU9gfEk0wxF4mnJr8EZ7G4PnRQk8Lx27gqwkHb7ycB0uShUGuyXwvPLqedhJ83x2N4yTJvzwJ8fwmadbcHBvHX7wvf9EdXUxnnhqD7djU9CCNY/cnkdWJIWvqe8nZC+5O5Ex4vP8hTDZX+sw5CSp02PDkm0Oak00XF4vfn3+F9DFJuDRxkNcYTC7bMIL257G2NIy3u5rw87cKjTmVuO/2q/C7vOFDx4qDH2B8jwL+MFPj+EzT7Vg34N1+OcvfRvNLXX4/JeewOykESq1AqlpqWJHAwX5QVKggJM+kVD1Xys/3nfzopaEGfM4ukY/hCEuAdlpxXjj0m9giE7G3qZD+H37cd7D4Pmtn8KEaQXv9rZjRz75PJX4r/Y2OLw+fH5nC3yIwnqaJ2C2vSZrnj2YmyDNcxSfZvDU4p+/9BJaWurw3z+3H2/99iT0iXF49LE9UPLGIO7gzqMcPYiYbfcdk/21Dtjt92Bo7gbO3HgLKbo01JW04A+X30RCdAr2bX0Sx7vOYmZlHk81HcHw/AKO9rZjZ14l6vPJbLsKp5ea4XYFwJOZFI+vPlwfMNuC4LnAu+d88bO7sTxnwU/+/SiefqIFD+yswv968dvYtasez7+wF9//v69yS8Lfv/gEVNFUGEobJ1I7NgUSIqHqv1Y+vC/n5fa5MTh3Dae7f48UXQYayvbiRPt70GsTcWjnMxibmcAK7WGQXshJ0mP9bWjhloRavC4Vhq4CjxRtEz7PDeypzMS+xhIOGNhsVt7DICk2Glc7+1FRlofM5AR8819+iKamSjz55G58l1oSclLxuS8fgTqGwENmmgAP7QMXCRjcl2z21zlo2k53ZL4HH9x8lzXPtvL9GJsbRZQyCpW5dfB7aOdPBVw+H04MduDYYDt2Z9dgS16t1JLgw+ebqbZNi+8ea0VGoh5f2xvs59lTmYH9DSX40WsSeJ5rQUVBOuwOFzQaNfweBc6evIr0zCQU5Gfgpy+/gYz0ZHz2Hw5CFcWb9kqBA1HzFgHPXycf3pez8vn9WLQZ0T/dDX2MDiXp9aJpEz4oFVreQ1oJNSweO94baMfRwU7sya5GbX41ftN2GW6vH//Ysof7eV4+1ip1ktbgg55xqZM0EwebSvDKax/AanXgxedaUFOYBj/tKMpZJSX8bjegUsLtcuPyuevQxcWhsbkCUPmg4P0N5A1CpARqGJSORNvCIFLkks1TQA5Ve31e2N1WqFUqRKviRZ7FT0lJ6g6gPQxUsLgceG+gE0cHO7A7uxrbiuvwVlcb7C43Pru9BS6/Gt8/dhWZCQZ87ZFatPZP4o0PbmBHRRb21BbhlV++D6vNhc/THgaF6aKaW6oCVdDpCVKfjs3i5A1BomI1XKgqdg9VSxE32e+5+5wj4Lk7jSJX3AMF5FA1P4IBI5lFUremF15YnFa4/V5o1NE4NdCNowPt2JVXhUOVzeibnoTN5URjXgFmHF587712ZCXo8PVH6zE7b0bX0CQK0pOQkWTAd//jNGx2F28AUpaTBuPCEnRx0YiPi4UCLvgJIBRNo83hSRvRdlj8N0GYwBPZeuoeljpy68dNgdAKA2pxFv0A9C+RT1l2raB97AbMjhU0FtSjbXIcR3tbsaugEs/WPwyf2wuv34dotQr9ZjteOtnB5Tnf3LcFSrcHNrcTUSotrC43/t+/n4DV7sWXn28BweX46SvY2lCOLXUlUFL1AB82QiCm0DSZarR/mwCPKFqlH0XpTjifiOYJh0qRa+6JAoH6Njl/QqUwnOH3YNpixJtdJzFHpyRsexwzFgeOdV/GnqIqHK5uJpeENRZtt9u7ZMV3CTwJOnxrfwOivPIpCUqY7A78/LcfYH7RiRc/+wCmR6fxbz87iqefbMaRg7TRexC3op5NbkUQUwvAJXyX5+M5JUEmzmb3/L2nlfkT3xx6zN9f4/z+xOQTj5d2DRUn8ygAH53UxnuEYmJ5Fq93HYNxeQGf2/FpxGoTcWNyGCWpWShNyRYV0AqAMjF9SzZ890Qbg+ebfD6PdIaPQgGH24NrPeMwrdixs6EUHZ2DeOUn7+HTzzTj6cMN0KhVHJIW2o/8LGm7KdaA3Kcg2ZVcJRoWWT4WzXNH8Gxw/9+wRr32ooC6DZoD4ggySZ6Ep4XXffX64PmISd1truv+HvLlR91/p+du5p5NEVm+6W6TXHudhB95i3XSOqKpBl64MbU8h//qPI7Z5Xl8rvnTKEkpAm2+S5XPFIOTl84DBXpNpHnoiBE9vkGah48MYSjwQVn0oZA3WWLnL9/Cj396nLeaevJQAzQcUZP7dZRQcNObaIsIgkfq7/lzguf2tQiDIe5pAdfczK8jwpBHKpW9M3gCp75+nG9bU/sUgsy78dVHgiekv2SVDSENO3DfOg/4s4JHfpls29xJKrFjE6C7+Iu2dRL30H9TsMBkX8b53iuYty7hsbqHka1Pl06Pk/aRlh7hUQC3TDa8dFIcMfKN/XTECF0jj0XSJHyWjxI9vWP4/R8v4qEHG9G8vQwqCg4oPYFT6YQCWsdG+3ObbQFZEzjJePUIAubO3Zhrkyy+KqIjlZkLwoT0Zty2zpsdjDh8VnzENrGb+aw99ZmfFnjU2meGMuLttVfrPUse06bGt4Y0q58vj0WqSGaBFUIBaejBXThDqRPqZwg6unxu9ndcHg8yEtMRo4qixgXpJrG/NO++o/CjZ8nOmiefTklYFzziWuoTslgdGJ+cQ3p6EpIMFD6QAgGBc0nXX7WN0OvjMduC6FkjKtcwmNQ7HmbdXVg8yetG+QKpO1CWKGwqc2/Gau0T5AvxV+Bk5jDLAYNdkSEbSGwCQMHTA24vp7p9AYPzW91vIjbX4HlQCPgjjmLfCEME1IJYusCz5ZNEBc2CVKT9n6UQlhSpEmMR14lGM8ltEQ+UtqrhTd7lExQ4z0PmnHif6PrkfW0kERUKnqvI0yXgGwfE4VbiIwsbWfuIbXPl5js6l0fydKRn0gHC8n3SdlNMP0nghrmemwdPgH5BUnIUUt5mSN7zl8YWmNu9+yCCqKs/vJWQ9KX8LgEeCUABJpBpLfe0BxeaSRkG0XjBA5pHfv7GtQ89g/1dXjROtwdmJo9bnmVQs0pMIb2fa7Gks24CNAkwpLSthcSYYUmitRfJJ1L7ydcm/4A2zRAhZlk4KcWmZ8FF4TGF0JXv9UMlgYaOdGeASEfHB+YoKTACFb+BFZuAEe3TIWuel05cRb4+FDzCPGfwSV2q8qaF5Fvx2+RcDl9DFj4lZ4WJT9Mi8vOw5JOywzxy8R7AwzKFHT/KFMvodzq9MC2akJqaAhWVe5P0ETPg/98tenW331eBR0KI1+OFecnCBIzXxcDt9mJl2QqdIQ6xMdrA+4NSWjZ9RDuwjO67gUcem8fjhd1Ou+6rEBMbI47su8snNKgixqGAeWkZLpcTeoMBSqWSK4KJGePiY6FSkckiPlS3yJpF3qyC6q+YprJ5o4DX44PVauO9AGJioxEdHSU0bxgCYTVIQ4QIv1cBl9uNleUVnqdOr4PVYoXb7YbBoIdGSzHg0FURTWY0R6LTsnkZXq8XaelpYu2ldhmChXzGlbhdRNUEewfNO+6ODgM84ma6l7SR5FcxeMR2V4HvCCASHUl4jY9NIiUlGXGUSJUOBw6XZh8zeBRYmF9CZ+c1tOxuRkyUVvSIB8ATKullaS2BUF4ClsQy2EIcgVV+BuBwOrl2SRulhdvlxY3uXihVShSXFGBl2YLe3gGUVxQjMzM1xEpU8IIuzJsQHR0Nu8PGR03ExcUFmEwm3CoQ05JyAEKMx2a1Y2pyivc5zszKRFSUVhIg0iRC9gQTZuU6TgGU6Om5hcWFRVRWVfI8xkbGoFarkV+Qy8wvCyUaMwkDYlhiAq1WA70hHkriKiHHsbS0jLHRcfh8PuTkZiElOWlNW8pqOocCk+5hA5cVW1CL0ncEhCXzMvp6+5hOxaXFGB0Zg2lxEdXVldAb9BKIZX9DrB3dZ7Xa0XOzBy63C80tO+FwOPkdRC/GEGklFl7SyfHyu1nj8BnYAZXmUdBR8jaQ5snTJ+CbbLYRKOgSIWiE+yXuCWpimpRXaHfadJGOr3c4+WKi9R/efAdbt25FfkGOZMQTv4ZnSWwKPLJ/IZAuG91iEWdn5nHx4hXsP7gXcbHRYkCSScISKXD+iWTXkuqUtgIiwvLfMnhoayIJTDKgiKT099joBCwWO/IKMqFWadB6tRNKpQpVVeVYWjKjq+sGttRXIS8vSyKqyDHY7W7cvNELQ4IBpqVFZGamITMjDSqVkKBiAbiORBqrUO08V5b4KlhWrBgZHmMmyMvPQXS0AI+YkQJerw9uj5cZWa1ScmWv8L9ChAIU6Oi4jtlZIxob6xAdE4P+viFo1BqUlhUhJjaKfTkakN3mwOTEFFYsVqaxTheHgoIcqDXSDpdQYHp6FgP9w7wHc0FhHpKTE2V8BP4ttKwwc2isTpcTZvMKA5OYK14XC11cLGJiSQpLHf5+BRYWTejq6kZ8vA61dVXouzWAWaMR27c38gFR5FMEJD+bY2JnmpWVFbS1dTIdtu/YhoGBIdaqRUX5QsNwBExoDBUBQDKd6KQCMrlk8PDGVQolekx0Jqk4DftbB+okn0fATKa9ML3kteDYNc/f46NtdRXwun3o6RmANkaD4qJ8vPbqb7B79y6UlhWwMCYL4HbH4DZSipX0+zxrXYj1rwzRDBLcV3u6rAqVMM7M48LFVuw/+CDiiQHkj4L8EiW8Xg/cLh+re7fbAzNLVBdvgRqvi4NeH8emi8PuhnnZwtcQ8ZKTDIiJiWFTiRa25+YA+vtHsX1nHRIS9Gi92iXAU1kmgecmGrYQeGjDO1oGQdBlsx1DgyMsdWgsObkZSE5K4Htl5pJBTsS0Wp2wrtjh83sQp4thBrLb7RgZnkCUlsCTJcBDMs0P2O0uzM+bYDItw0smVEw00tKSkWCIF8eZB/SgAu0dNzA7M4emphoJPMOszUrLChETIzQPgZmOB5yanOZdL2kuSckG5OSlc5GlvGXs8rIVY+PTfEhufn42dLp4IZT9fgafy+WCTh8LNSULidl8CpjMJgwOjsFoNLGZGBcXBYMhHkWFxYiPjybm4McvLCyhq+smdDodamor0HtrELPGOWzf3oCkRL10PCHvmB7QsiQDbVYb+voG4PX6kZ2dg3MfXERiciKam5uwtLDENM/KTpPMNTmw42ZNIspnpGM//H4+DbvXRKdhU22bAd86UB8CHjmlJ/tfUtqCBuTzw+sFhkcnoNNHITY6HseOnkVCsh4PPrgTJ0+cRV1tDXJyUqVaNxJ0sjl8RyhsDDyrQ5YiDu9yeWGxWJn48fFxmJ8z4dKlK9h34CHEhYBHjmTQ1kCjI9PQ6/VYXjFjaWmJ1bfd7mQJXVNbyWCYMy5gdHQSLqcH5pVlBkFJSRGio6LYFJw3mvD++1fQtLUG6RkpaGu/tgo8nV0CPPkSeAg4KxYbhgbHsLxsFszu86OyqgxpKcmSZgiaCXT90pIFI0PjsFjtbHqQZC4tLYJao8IogycKefnZiIrWCunm8fKYiSHpo9VqWTsSOCsrC5CQoAv4fsQx7R3drKkFeKLR3yeDp4DNNg7ReryYmTFiYnwGHpcPXp8PaekJKC0vZC0lrB4/HC4PJsanWRAVl+RDQ8BSKOHxejE6Mo75+UVU15SxmcpC36fA/OIi+vvHGJQEVm2UktcyOysbVZXF7EQTHeYXlnCNwRN/Z/CsSS66PR5YV6zw+oQAuHDhKhISDWhsqsHlS1f5nY88sofNKK/Pj9iYaK5Bo1Az62k2+YUJSInTPhNVGFB5jh7fOrAFGjYJQtdMMt/gY8DwmaRaNQucN954CwVFuaitqcLRo6eQlJyABx9qwcL8Igw6HWJiyPKgd0odpXfGzcY1zyrwKPysHYaHJ2A0zrH0raisgN1mx6VLl7H/AJltQc0jwKNmrXDuXCtio2MQE6dGSkoiS3PSQDeu30RtfTWKi/PZeV4yr7AEGhkZg9VmkcwEAxlGoMDE8WPn2FYtLMpF1/WbUCmUwmwzm8Hgqa8MgId2oyRzbWJiGunpqYiLi0Ff/yBqaiqRl5cNFXOKFOpUKNjsutUzhKmpWWRl0RF9wOjIKMoqipGWnoqJsWkGh6x5iJqkJckkmJ42orAwD2lpqbhxo5clf319GVLTyJSSNxNXoL29G7Ozc2hsqkVMdAz6+ob5AFpZ85DJSsGXmzf74XF7kZ2djbm5edZgWxqq2GyU4x3Ux3Lr1gCcLgcaGmoRzScAKEEMfPNGH6YmZ9C8aztvAkiTIaE3OjqB0dEpcSYNFEhMTuAzO22WFTTvbGQ/jI9plzSPnsFT+dGaZw142PUnU8nnx8z0PFqvXkNiooF90WPvnmJhdPjwfgwMDHOwo7qawB0j7WrDBrBQ1H4V6BD4XpMN/3qiHTkJevZ5okjVUySNTWzB+CKB4MPCohk3bvSjID+L1+GVH/+CeePBB3bg1Mn3OfDRsnsbHzEv1l0Ke/PhVuF9Nmy2hT52csqIK5fb2WkkqVFeUQanw4mLlz7EgQOPsBkgTkGW64VULM3feecUS8AtWypZbavVGjidbnxw7hJS05JRUVEKjZakD5n8SszPLeLDK22or69DNndYUCkAAB/zSURBVAUAlCSRNDhz+gJUajWqq8tx81Y/p0Tpb/Z5rt1EPYMni009h9OF8x9cRnR0LOrqKtk0vPThVZSUFiAvVwKPlJAjprPaHOhov8EaqqamHDExsXj/7AUkJSWwTzEzPceOO4OHWnklTTY+NsNMmZ2dySDt7u5lrVxZVYi4uGjJHBHRvvZ28nkIPHUMHqF5CDwFiI2Nhsfrw+joOPpuDSI/PxclpUXsF9ntDtTUlklHZAh2sdqc6Osd5Ojdli3VLHFJ8whA92Nq0sjmkiEhnue0bLbi5s0+uFxuBuXExAxsDgcKi/Ngmp9jfzE2ljZF92OefJ7OHoSChwTmtrVm27plLcIvXlmxY3RsGjpdLOJ1Orzz9in++6GH9+CDcx9iYWEBBx57GClJieyHURuB0AYi+kaZmgGTDS+fusotCV/d1yQKQ5UUPRMugc3uhtNhZ+02ODiK9947ix07tqCqugI//dmvUVVRjkcfaebgh1qjRVFxPoNbBIKEqSZ6e8L7bAg8oZl1UqW9fYO4dasfLbuaWZJHaTUsGS9e+BD79j/MDCCXnoswpILBc/LUBygszEVNTRm0dDKXwsfmSVvbdSYaOcy8+JIbSMA6f76VJUhFRZEIj/qVbIfPzMyivr4Gg0NjfGArSS8yBUnzNDZUoyA/hwlCDHfhQitioqNRWVXK311pbUdxSSHycimoIDuKIu9C47x6tYvnVFtXDp1Oj7NnznN4tri4ANPTtI2SigMScsCAZmi12NHbN8SmCJkc9N7Cwnzk5WcwYEOreTs6uzFnJJ+nnn2jvl5J85QXsH9HZuXo2AR6e/qRmZXB7x0aHIXD4RK0iyI6CK1hcxB4hiXwVEn0kzXoAGvQnTsboWfNQybpMms6MoMLi/IwMDCK8fEpVNWWw2wyoaqylNeP1pwCBte6enjutTWVHMmcnZ3H9h1Bn0dIfvonc2II90nFm34/m28UIFhesuLtt09Ap4/Dngd24/Sp85hfWMChw4/wne1Xr6OysgTl5YVSxJFiZErM2lx4u7MXiXExeKqhHGof+ZnUjernA4KvX+9jeu55YCdGRsbZPNu9awfqtlTjZz9/FRVlZThwYA+85GMrAJVKEuyBMi4K7YcHnA0HDELBYzZb2SShqEtFRRmiY7TISE9nqfH+++dRV18tgMENRyJ4SEO1WGxshpDEJkdaOIbk1HkxNDSC6JgoNpNIncqRNzoSfHhkEj6fB/V11bw2DrsDExNTmJycRlFRIYzzC6x5CgtysGyxsPO8fVs9axWmh1KBG919GBsbQ1paEqKiYphh0jPT2HTkbsYA3ZRYWaFw9xBHu4qLc2HQ63Cj+xaystNRVFSAyYkZWGw21kSkgQIVDlBgfsGE8fFJLC8vM+DJgSf7ngkuv0WhwNDQGIefm5rqOHQ+0D/CZltxaT6DiawJoieZm1abFRnpaVhcWOa8C/mApKXk/ZadTg9rF4/HjcLCHBEYIJPJ62M6LZjMKC8vEhFQP4X63ZicnIXT4UJGZgpr67m5RfbhrBYbcnMoBC806vKKhTVTRkY6CyfSfrPGeWzbugWJiTqOUnFwQtrAXc7pCXLKEVk590JayMkRWaJJTW0NTp+5iPmFRRw4+BAW5hbw4cV21NaWYc+enZwLozklJOnhV6thdnqgVipg0KrgtLthMpsRHxfDu4/+4c1jbGEcOvQITKYlHH33tASeSrz9znHkZmejublRHKMY4EkaHwVeRKJauBfhfTaleWhRJyZmMTwyymqfFjFKq0ZlVQWTqqvzhpTdp/GEhv5I+vjZlNBqVFBytEgOVVN418MZbDVFvpQKKUQs6E+aiSR8bm4WM+WSaQlut4/fT4wicsYKPoOFmqdUSjWqqsqYueVgBTnvI8MjHKImNe/2+DjxJySQnPQViUF6p0ql4TCrl040U1COyIP8/BxO+Bln5zA9MwNqL+YSFSkJzOxCIWqNhjWN2+MKdk9K75CFCUUdExIT2McjQWOcnedcVXp6ijholk4O8PqYqQn0NpudwcLeo5ocWxnuPvh8IlFKQkpDpwJI06FryX+j52g0KuHb8W8UTPBx6FatFtl5iopp1GqW5hRiZ5OGipQ5hKtCTk42C4/ZGSOWl1dQUJAnBSDkvAqZ07LmkccmlZ1w56YI/3s8fiwuUrRNtF+fPnuJBc5jBx+CcX4ely91oK66nH1BMm1p3rtaGmFIjBPHhyroeBIfRsdncbWtAyXF+SguLMSbbx6H0+PGkUOPMH+8+84ZtOzahqZt1Wz6R2k0SElOkJL7EkBYYQozWpJu4SFno6Hq0IABEYCYSV4lerWaJCFpEY8AifB1Vu9FEszjBG4VxplUiyaPXJJlISaAOP6OCE6EIyKS02teXmZpTfsQc6mIlMukvykcHUwkCrlPWWUColwUIcsZSS4Gkms0avJV6HvSivLc6TulipxgGkMwtyOPW+QvCHhKFgQ+r5dzVUFTRsq1sDWj5GfR7pX0HsEYglHl3BiThqJNxOhekSln3l9FL5FbCZQmSYOhMZP5SEEc+rg9oiqAI3mBVn0JZYI8kqYQFQLBgl5RN6dSqxhQPtqu1ufnOYq8SMjnDmZPaGmTQqniZ5gWzTh3/go7+Pse3Y3pOSODp7ayHBWVJTh56jxHXJ94fC8Sk/UcndRotSwUr1/vx8kz51FfV4FtjfV4662TDJ7Dh/bCYl7B0WPvY2dzA5qaqtmvBjzwe2liqpDT4MLGym0XbkjzBO+WEmGBrLsgOpeQ8CJIkphXQI5eBOEQZLSPHrhcsBmytCJpKK+6X8WO+fT0NNLT0pCdmynsfOmdoWOV9x4WABD1YQFNcztJZNYLlhLxCcmyBxYsxhR+0hpu4QtFIadIjK53zmXooUoiwrfKWAhMOuRbRoZso8tSM0S6r5mHqC9TYHHRhLn5eWZUyk8VFOZzYlMc8yQhZl1TJUQaBySaNJ4AyELM0DB4UE6GB2SJn3xCJ/r6hzjxXFlZhv7hMVz+sBO11WWorCwW4HF58cSRRxAVrcHx42dZWz/8UAtudPfj1NlLqK0rw9YttQHwHDq4Fxq1gv3ekpJCFBRksoajgLco9vhEwcMGbkgRRGhSKZTdgxI36IjJv6+CxW2kF5twC+m3qrpFXnAo0NlxHTOzs8jJyUIx5YBo90euaKB7pQ0euLYuWHsnll+GjjTuVVJYZnZhYvBntXqS/nstc8kXSW9YRwKvtqapOFV6ONUHrqFA6O1yLdxtQJUqIoI1biEiQwIPhckpDEzPIM1DoWL2vwILIvmkEpGDGi/U/JLXQKbteiMJAz2S/yNPmzNU7H+5WIuTqd1xrQdXWq+htrpUgOe0AM/jRyiYoMAvfvlbpKal4LPPP4EbNwZw6swljjxubajB26R5XG4cPPgwsjJSYLFZERUVjWgKrLAgo8jcWsETzrjXv2ZDmmd1knTV8kp29NpIS/Clq3gpsHChLLPmeXIXqMTsq9hL+m152QKX0wV1lJoTtMKGXq3XhOxf3wnkbyWVIuAUCgjhP4R+AmbRmgUQr5SjShI4bwvbSGDkeyXnNIDM9ccXEPiMsTXH/0ljk32b9UpKgkwq3cvyijImPlEdHaBxkEJC8MhdljI9VvutG4lIrWY7GlFwrkJAygWhCjgcbnRd78OV1i7U1ZRzGuHUGQKPB48feoTbGV577fecznj+M4c5j3PqzIcMnu1NtTh29DQsNgdI82Rnp4k6N368dEz8KiF4B/syTDxtGjyCsSS2ocJCSZWzk0lbl35kqkkW86Hmz3piOvQ7Wlx5iyCJ/GwWiYgSMYQwG0PYjW8XoWEZGLcrEPme9UKUqxd6LT3ZLArsOSarp+Dz+O2ruEzcQIEp8rvoN/LHBPMHmSg4h5D5SwDnoBaTXRi17M9zP00Q9MHqbRHhFE6gkPBiN0xR8kLrtFqjS5ZEoP5V7vpcSxuxfqFV4mHyWghwxEoEwCORj6ohxqeMuHbtFirLS1ggnjp9gQNJRw7tZZnz6mtvIi01Gc8/ewQ3bhJ4SPOUo2V7A3p7BzG3sIBdO7dyDkmusOaILidT5RKgjxby4c9lg7VtMsFE1ASg8OgKlV94SJL5odPFsEkQjD6tMxRmdrGoq53e1dcG9YVsYgmCOxwOLmikUC6Vp8iSknIiKys2bkeg0CXlQARzyUwYdGzpWv6e6r7sTmYycqLJAb5N20jOuaQAA3qM6rboXbGxsVJZvuylfZQ2FQy3smwDaczYuBgu16FIn2yirtYektPOLQk+WG12Ljch84aim3HxMRxKFpo1pOEv5PVUzyf6hShFYGXaUVkKRdzkspdQJ57+pnYDCoUnJSWJYECAz8SDRd9MkCi3CckNCPRVlgwrCR+cHg9MS1YYdPEwLS7hzNnLcLk9OHL4IRYar772R6SnpeC5Zw8xeE6euYjamgrsaWniqKLd4UAq1SqyPJHGzOChBjipzSMQEdwIVG6/dkOaR9BMBAZIGtzqGcac0SSiWiqgsCgHGVyhTGFmiUFDSvlFIEou+RZ9FcEdHaV+DI4ayeFrQQBidlEQquQ6r1nJz0lMTJRCrz5mSiqNoRBoWVkxF3xSaFaUbgifhzQVRerklgRtlAaTU9OsCWjcsTExQlpJHYWiWliE2+U8FZk7FPadnJphJzclNRlabRRH/LiHRjbFpD2PRYW20BI2u4MLWueM8ygpLURBYQ5H9IQQkbWXkPgcQpCqqqkaYGhoHKalJQ4lx8fFc8iYKhtIr1KFB1d1S1FhMl8phE49OMRQlKOanJzC3NwctjTUif2bubVGxb8TYOie6OgYjI2NwrxsxpYtdVy9IRg8pK1EroyXlCWtS/AT/m6bMi8FNRBFG92YnJ7BzZuDKC0t5oT26TOXOAF65PCDTKNXX3uL84PPPfuYBJ5LqK8pR/POLRgeHseMcRY7tzUyjUTeSXzY72XwSCbcR1pG4QNqU+Ch91KG+cyZyygrKUJqajITmEo/4uLiYbFauRw9KjoaBj1V91JUxc45GafTAb3ewBUJlFegIk2qRCYVrdPHwOP2cb8MmWkx0bHct0OLGx0VDX2CDsbpOUxOzqC4JA/JKSmQe8bGx6Zx7XovZ8MrK0pRVVXCTEL2spZLfRRwurysXbo6uxEbF4vMrDQYZxY4Y5+QqOOMN5X7ExBok/CVFTOPXRev5+QtjYukMklu2pmSQE1h24UFE1dGZKanMcApZE/VB04nVRkouUqBWHB6ahadnTcQGxuHLQ3ViI2J4mQsCSJqxqImNgr/O2wOBjBl+KlVYnRkCv2Do9yjk5VJwknJdXVUaU1J1orKUlFys7zC9IuLj+NrKOlMY6N8F31oTShXQ2tBtYNUjErMTwWlVPhaXFwohbatyM3PYbpYLCtcS6fX6TgvZlmx8djILIqLjZWsDHr6xk6SXgUeiZGJNzrbu9Ha2s01jmVlhThFAQOPnzUPVRK8+ksJPM8dQvfNPpw+/SHqqiuwfUctLl5sw9j4GA4ffhTZWVkhPVZeSTeLgNJGjou/E5Q2BR4SRteu9XD18MHHqAxHVBUTo1mWbejovM6gUKujuPqAGPVWTx9sdguXxqempKO6ppy1RH//IBwOOxeH1tdXc3a7+/oN6A1xyM0t4NovqnylejYKOyoUak4mFhZlI4W6VbnqXBR9zs0vwuP1iDq7smIuppyZmUOe1OhE9WgUpqVriSmooNTl9HEhp9fnYmYqLytDSkoShodHMTk1yQDPy81FQWEuBgYGudqb+n9i4+I5EUoJVGJSKqjMy83hdyanJiEhwcB1aVS8mZOTydqKKha6Om8ysGprKzkRSSUxBPDklERugiNBMToyAr0+nqUvFTCOjU1haGgU6RmpKC0p5GcSY3dcvcHlSXUNlazBJsapx8kGnc6ArOxMzMzMoK9vkOv9kpOT2KQxGHTcV2OzWJCQZEBaShqmZ4yYmZ5BaWkhDIYk1qhUc0jvNBpneSwZGVkwmVZgNC5wjV52VjoKiyi5K3eSymmE8O02YcWIJCz/2+tGZ0cPrrZeR2WNCFVT6Y7LLYFH6cfrr7+L1JQkPP3MQXTf6GfNRJG57dvrcPFiF6amJpknszLT4XF7OBGvUBJ4QnzxMFsO7qaDNgUekrgUizcaF7HvwB7ExmpA/SRqtRb9fYPc60L1Y1SeT0gnaTcxPsULQk5vb+8wqmtKMT1l5EVPTU9EX+8ACgsKoFaqMTY+isqqEiQnp3KjFpXikDon6ZqWksolK4WFBJ4klrCkudrautn0IGlN5fcktaj0ZHBgBHX1VWwXDQ4MIzs7i+ueSPPl5GVy5pnGnpycwPVf1GZAbbkTE5NITNSzSbdsXuEiwpGREQ59lhQXwrRkZmaksqQl0wo/LzEhAQP9Q0hJS0JqSgr6+4f5uSUleVw+QlUZVI9HWiw7J4MZVqvRIiEhAVPTMwwUaiWgQ2nz8/PYlIyKioLFauOK6YnJSa5xKyst5pKgWz39rEWqaypZs1mWV9ifIuFCgoASg1QFUbelikFJQEtPT8fE+CRy83KQlKRnQTw6NgWHzY6ikjwWDlSKU1iQC+OcEVlZmUgwGBiUfX1D3NNTXJLLAooEBJcB3RaouRvbBW+hhDUB0mZzICOdqtD7cPnKdVTXlnJbBBX/UgX9kSN7odfHoLu7nxvqSooL2AQ+fZZ8nlJs21aP8+c7uXr8scMPQa+L5YbJzMxMJCTGiRQGl4LJe7bdfYx3u2JD4JEdPALPlctdbLrtO/AAmxzUVJSUlMLSlkyK0rJ8zgZTiXx6WrooOa8pZwl89syHSEzSYclsQVJiElJTE1kCG/RxiI+L4/boisoyDghQp+XC4iKMc0tsx5NEIfOpqDAPKakJDL7FxWV8cO4K52bJ76CizYaGai7LHxmZQG1tBTu6VFRJzDcyOsalJVTTRb+Ta5Gbm4mBgRHMUY0c+1dgc4fKZqgQkhzo+fk5ZOdkIi8vB6MjE1heWYE2Wgu304vMjFQ2+cjvokw8PWBpcZnrzLJzUrlqgMbZ1dXDJiqBjQBaUlKA9PQ0XO/u4eMxqHJZr4vjVgvuXZJCYiQgRkYnuHxfp9ejrKwICwtG3liDWkGo9Zy0NNWokXChRr2YuDhYrRYuPCUQUY1bQT4VgQ7zmpWXlzB/DI+M8zxJ89Bch4fGkZqSwPNoaKzjIJDJZMb16zdhtVpRVV2OjLR0NoeFYy6sDtn6uBvTyd4dzc3h9ODaddKg82hp3orhwTF8eLkL1ZS7aapFZ0c3bFYHWnZthV4fC49XTj77MDk+i9a2TpRXFHLx7fvnWjE5acThQw9xO8PJk++jtrYWdfXlAjyyz0NRznAGeZdrNg0eUq+jo2N4dN8DXGL+xz+8i9TUdMzMznGdG1URk71PkooAYzQamRlJkp97/zISEvVYNlvY2U1Mog0wFEhKTGAmoCa5qqoKzBkXWZKTqWF1uDhaRKaL3WpHcRGBJ5GZknp0SNUnJumZKYYHJ5CTk8F2+dT0LGrrKtnnITMkMyud+4Py8nKRlZXGYKfxESAGB4bY9CPwUCi3sprAo2XTJykpEXMkibMzuP+HpBq1RVPPC1V9UwSItAw59uR3kVlFbQblZQVIStJxpcXCgmgPj9eRbxiLyYlpFBfnIT09mYtlqa2AQKWLpzbrXMRwe3cgPs3mKWnN3r5hZKSlck0a1cKRIKB2hCWTGYYEPQsXYmbSPiuWFTRtbcDszCwmp6awfXsTA+zmzVu8I2d+Xi7vUUAdrGQWU7iXWsxJMJF5SYGDmBgt1/iRhu7p6WNTuLS4mH1LNVvs8qYbYhebcD6yIKYC1Y6OG7xODz7QzFrx8uUO1NZXoHnnVnhcojSKgz/cBh+yAw4lfr0ANei6PNQK047J8WkuDKXWjGNHT6FuSx0aG6vF9rpytE3erCicgd7hmk2Bh543PW3CxQtXUF1H5lUKzp65iNy8LG49JsYhO5v2B6Y6JJJaMzPTqKwsFeA5dxGZmRncZUiLnZObzRKMFptMOVpMAtrY6CRHjPIL8jA3t4CZWSObalQoWFSUh9QU0Vx27dpN7mBt2lqHpCQD9+EsLiwxQGlRSEqTtqS/iSmJ8SlLnZOdiempGQ4F5+Zmsy9AkTjShuSzUUTL51WwT0C/G40zXPFN4KHSIArTR0VHcRiY9gwg34ZasGk8i6YlNi2otJ58BGJmAg/9Rg1fZNaNDE/yRh4UPh4eGmUfivqcqACWACGDx+Py8GYaTjeFcc2YmplFcmIifFSnBR9rw7GxSURpqeU7BVNTU2ymka9J1cUEAOqXoVKmxsZ6ni+1iU+MTYmNRiS7q6ysBMNDYxgfn+C5k7VQVFTE7duk4bjN3GZn3436tqg/KF5PPT9UcycSsRsGj8ODjs4bbDLv3dvC/HOzp481MgVHxEfeOllu9ZZ1HI1cRGbJ16X2DTI7mxrruTXmveNnUVdfi4bGSmlvaqltPbD70L2hZ1PgEaUePly/1sMhUHKqqVWZEE5RK6qqpigRySBqCouLo05RE0dz6N62qx3Izc2F3ebE2PgEtJooNrmo9J9C3HSuZHFpES98761eaDRa2B1OjriRiUOt3AQ46p+ngsnu6z0cLia/hKQkSUbSWGTfU9k9mS70oehfRWU55maNHElLzxAHIJHUJf9ifHycneX09AxMTU5ymTyF09MzRC8NhXHJ8SaNNUWhaqudN8sgANLeAeXlxdBoonD16jXMzy9wWwbNSexdoOTtscgnjInVchBiZGSS50+yND4+noWEh6qw4WM/UTbbVsxW1ggTUzMsfSk8TmbK/Nw8FhYWGWhk8tFOPKSJKCiTlJjIe0JQ9yvtpkPrsbRkYqE1MTHBtCf/jmhgt1u5UjovL5+18KJpke8ZHBzmiCH5ZDRvog1pMm4RSDCgurqCS6LELj8yeMJjSFnzkNamVo8Z4yL27N7OwQnWtZx4D5Z9BSpApBC5MBNFTaBIWIs95Tit4PfDODOH989dRE11JSqrSzk5LFIO4gFhKsg7TmZD4GEZIG/6JzUgjY9OYpFCtTod51YoUTo3Z8b42ARLIpLGJAF5Awod9fCT1DMxs2jUUZwvIaedkp4ENAoDEwPR7jaUbCUpSoxIe5vFxcZx3wstHpk9tHcALfbC/AI71jQGkpD0rkWTicOrlFiknWW48loXj4TERE6yTk5OsNQ1JCRw9IpyPDa7nSuoaYslp52umWLiUeSKxktJO3pnbJyWAezx+KDVxvL8TaYFlvpx8Xrc6h2E2WRmTZuVlSrK9P1KrruyrFDoV82mGwU0CITUMEfgJYa02W3MDWLvNlEW43B4uHN1YX6euzszszPZv6JoJfk5VClN4yMHn9o96L8pjEw0mZ6a5jUj7UZMrlFrOdRP+87RO1PThDAi/4vAlJqaxlKcujGJhpPjkyy8SBCZzWYsLixwYSYFEniTkEBRafgdmAGfhww+jxfzFDCwO7ijlQIhAgq0XZSkYe7Q3RmauA/VenabC+MTk0hLSeGooggYhHzCsy4/XvDIapRUv6gZkkOV9Asl6mjS8iGp4rvAh6MylISURs7ZaylxFaCoXH0gTZZL3uV6A7lYMyB+pEfznlXB/dFEaYFUYU2XhCwsZyTpuzXPCHxPkksk1zhZyyaDFE7iZ0p1X1LxaeizSSgMDA5yFDIzPQOlZcUsTERBoiz1xETlqmtRgS5n7OVsafCdgYKMQAW3XLUtnaXJ38s0Xl2DJnbfkZKYku8UKJrll4oKBLEewU7a4IIFy35CSg2k8VJeJ5iEXEXj8JSPmDb/U7xHaDCxRZTMZxJ87vjE0EqFAL2YNwVfiF2RNjCoMC/dsOaRnxsccOioBHMHW3HlqgGR4Sf7VDClVHcl7e8lfSElsELqS4KUCGwLJVfi3kbUNcQJYiRYOS3W6SOaEQKFXsEHidfL9Sm3z1MwjFQ7R6U+Dhu3E1M/U1JSstAevDEhMbGo8hbMGro6cnV6SBOG1LJ+eyGufH9IO4HEfLfXmq0tExJCSa6lE7+u2WIpVJ6IRVrzkcEU8qzAFRvTPMEHy/WAcvmP/MtmnxesuwsVkOH6YmHiRlB9o/u2hU46KB3ExNcWGoqaq5DMs1yYF3hIoHBKkkFSo9ia6ubVEwotaJRrr+QOxjCmvqprMMg8qxlVSENR/yY/MyiF5SJVsatysDeIn8Fb3ErlRfzfYktfufdnrZRch0NDat2C85Hr10KV4J1nG2ypCNS+sQQOcb6lTSvliJ6od5OZOFRbBzWBXGx6OzNultnlaOLa2Wz2eTJ4QgWMHMhYK1DC4Jc7XHIP4GG4BIo8hfYQRBa1ZHJltQwe+iEUTOuNSp5c8Fnyriah7QKs3QMfaeOJcNVyaKsDO6S3iVfpyRJY+Oc1D+cNHENGIDGd+E6+Vt6NZXUEiplTkhnC7F3LPOv1L8m99atUw11XXh7P7eCRxhluv37IvOTN1FeDZ/OMLoix3hps/pnB8L501ijTWeLXUL65KwXvfME9gEeacOjpa/yVrD1CD0gNNX1kybfewOSdHkPBI8yeUPDIdwZAFHoSwz0SZCO3B6V08C6/T65wFsBcFSVa5dqEgGyVNgg1O8Rzham1DojvOFjJPOT7QkvxQzXP2ibGAGVDBEjIS0Jk20bodOdrP15tEJiBrEEDVozMl/IV4Urbjx79PYAnHMKvdewlBljV6BY6uBB/4E+yUB/fkofAZfVDA3OTmVdapNUu0+p77qhQQoXUBhecK4lDQHdHTbPeADf4vj8Fee/lmWsV2qr53/vc7gE89zKryL0RCtz/FIiA5/5fw8gMPiEKRMDzCRE+8tr7nwIR8Nz/axiZwSdEgQh4PiHCR157/1MgAp77fw0jM/iEKBABzydE+Mhr738KRMBz/69hZAafEAUi4PmECB957f1PgQh47v81jMzgE6JABDyfEOEjr73/KfD/AeffP0GTorWmAAAAAElFTkSuQmCC">
          <a:extLst>
            <a:ext uri="{FF2B5EF4-FFF2-40B4-BE49-F238E27FC236}">
              <a16:creationId xmlns:a16="http://schemas.microsoft.com/office/drawing/2014/main" id="{610993E6-F975-4066-A365-042F43CC35B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127000</xdr:rowOff>
    </xdr:to>
    <xdr:sp macro="" textlink="">
      <xdr:nvSpPr>
        <xdr:cNvPr id="1026" name="AutoShape 2" descr="data:image/png;base64,iVBORw0KGgoAAAANSUhEUgAAAM8AAABgCAYAAAC6yyZkAAAgAElEQVR4Xu1993Nc15Xm1xGxu5FzzhkEwASQVKDEIJKKthU8Vbuznh3LYaemtuxx+gP2h117ZMtBHoepKVuyx7LGlq1AUoyiGESCSCRIEDmnRmg00DlunXPf626AENkAZcu0u12WoO4X7j33fCefexV+n8ePyCdCgQgFNkwBRQQ8G6ZZ5IYIBZgCEfBEGCFCgU1SIAKeTRIucluEAhHwRHggQoFNUiACnk0SLnJbhAIR8ER4IEKBTVIgAp5NEi5y25+HAnIeRRGaUFEAge//PMNY9y0R8HyCxI+8+u4UiIDn7jSKXBGhwEdTYL00vuKTJ1hE83zyaxAZwd0oEAHP3SgU+T1CgfuLAhHNc3+t19/kaNfECv5iaBABz1/MUvwNDsRPUbMgNBQKBfz+1Taa/B1964MCbp8fSgBa+gfVl0FB/5A+0tOkRygC3/9pHKQIeP4GefaTmHJo1Mwvczt9Sf9X+hk0hBuFDAq+gYAhLvL5gXmnF6euDyMxOhqP1uVDAT+UPoIUfVSAwge/wg2/Xw2lX4BK4ffCDxX8SoIZXemTIXfPZIiA555JGHlAOBQQ4PEzFgR4lFKyxguP3wNCjlKpgkJCj7hO4Ic+XigwsGTFK6euIM+QgH/a10RwgdLvlhCo5kv98MLvV0IJFVw+D1RKhg58ShWUfiUDTNJX4Qz7jtdEwHPPJIw8IBwKMBD8BBsyrQR4/PDB4bFj0DiKFacNlTllMGh1hBRASUwugEamm9evQM+SBS+dbEWBIQFf39+IKJ8fPoWXAaHwK6HwE5xI+yiwuGhF27VelBRkoig/HT6FAkoJXgyej8GSi4AnnJWPXHPPFGBvhMEDZm4BIy+MK/M4ev19TK8s4tkdR1CSkAe20UiDSMqJ2N7nA24t2fHSqVbkGQz45v4GaHx++FmTyB8llArA6/Ojo3MIP//lURw+sA0H9m2DSqWAgv0pMvPIxLvnKUX6ee6dhJEnhEOBteBhlvd7MW6ewe+6TmB6ZQH/o/nTKErIw5zVjMS4WEQryRQjLlcwnm4t2fDyyTbkkOY5sAVR5L8wHpTwKnywOD2wWa1ISzTg/MVb+PHPj+MzTzfjicPboFYTEkml0Q2keSTnKpzBf8Q1Ec1zD8SL3Bo+BVaDh0w2UkRejC/P4I3OY5hdWcDf7XgGPrcaF4e7sSW3CNvyKqD2C/h4IDTP9060seb52sEt0Pq9UPkoQqfAituNk5dvYn52AU88ug23eqbwo58ex3NPN+PJI01QqSLgCX+1Ilf+xVBADhZQRE3WJGy2+byYsc/hj9dPY9Y8j083HcbY4hLe7b2KPQUVeKbuAajIl4EfHr8fPWY7vnuiHfkGPb5xoB4aNsEIFH7MW+34/q/OYmXJjhdf2APzwgp+/LNjeOqxbTh8sAFqlZrBKsYiRiF/yKfazCeieTZDtcg9YVOAQ9DS/8RN5NiT/0Ol0QpYYcfQ/ChsLjsKU/Nxcbgfx/rbsTuvGs9seQB2pwturxeGaC0Gl5343ol25OkN+PrBenhcLiw5XNBptXC5Pfj2f5yEzeLFi8/vQnZyHC639qKkMAtFBamAUgmFj4ILCoac8H3IeKQInwSoDZZqR8ATNhtELtwMBQR4OEogyXty8j3wUTjZr4JP6YHH64EPPrh8CpwY6MJ7/Z1oya3Gg+WNON97E8tWK57c0gSLV4V/Pd6GPL0eX91fh1tj03jvSg8ayvNRU5iNl39xGlaLE194rgWVhWmw2ZzQatRQqgGlgjSYCFNDoWbfx09RCAKzkkClgsIn5YHC1EQR8GyGIyL3hE0BuWLA6XbC6liGRq1GfLQOUGpZA1HEjcLMxMbLHjdODHbhZF8HmvOq0ZhfhTfar8Du8eLzO/fArdDiO++1Ik9nwNcercGlnjH86vQ1tFTn4tGmMvzo1fOwWG34wnPNqCnMgM/rA2V8vEovVAoKY/vh83mxtGBlUy8xMQFQ+aFQehhQDB4pDxTOBCPgCYdKkWvuiQJevxfG5Ql0T7RCF2NAXe4OuNwiH6OPimeNRH7HituDEwOdODbYhubcajTkVuP1tla4fMDnm1vggQbffq8VOQYDvr63Fpd6JvDamW60VGbiYGMpfvjaRazYBXhqCzK4aoGw4FV4YV60sfbRRKlw8u0LiI+PxUP7d0ClJW3jFWYkR+Bkv+zuU46A5+40ilxxjxTw+LwYnr+JMz1/QKIuCS2lh3Bt4Bo0UdHYVbEbFocNLq8bcVo9zgzewDsEHtI8OdX4bVsbnD4//rG5BYAG3zl2BZmJBvzL3jpcukXguYndlRk42FCCH752HhYGTwtKstMwPbOAFIMeqiglfvnvf0BhQR62bavCK//vdWRkp+C/vfgY1FEUSBD5H656UKwOJtxp6hHw3CNjRG6/OwU8Pg8G57px6uYbSI5PwdbSfXi79S3ExiTg8a2fQmt/FxZsS9hTvhPXZ6bwdn8bdudUoyGPwHMVDp8f/7N5F/zQ4F+PXUG2IQFffbQWF25N4FcSeA40Eng+gIPMtuf3kDWGN9+8gN07qlBdnY///c/fRcvOenzqmd14+f+8hqzcDPz9Px2GRqsBZ2AJPBzDIN8ovOhbBDx3X/vIFfdIAY/fjeH5HpzreQep8RmoLtqB33/4BnQxydjX9CT+2H4aRss8PrP1cYyYzHinrw17sqtQV0DgaWXN8+LOXfBCi+8cv4pcvQFfebQa529N4NdnuvFAZSYebSzFD351Hi6LA194YRcWjGb820+O4pkj27D3gXp86Usv44Fd9fjsC3vwykuvIi0zDX/3+ceh0RB4pOQpFaiS5qHShjA+EfCEQaTIJZunAJlEFEkzOxYwNtcPXXQCoqKj8esLr0EXm4J9jUfw+44TmLEs4oWtT2PcZMZbA1exJ6sKW/Jr8Jv2q3D6vPjCDgJPFL5zvBW5Bh2+8ojQPL8+cwO7KzOxX9I8NpsDX3x+N+anTPjBT47huSd3YN8Ddfjil1/CnpYG/MOL+9F++RpiYqJR01DO2kbUvEnBAq7ijoBn8yseufNjo4DwJ/zw+NzweN1QKjVYtM/j9Yu/hi42EQ9u2Yc3O45jZmUBL2x7BmOmFfxxQGgeChj8pmMNeI5dQW6iDl/dW4fztyYl8GRANtssNju+9PweBs/3f3oUzz61E/v31OMrX3kJW5tq8OKXn4DDaqfYNaKiNDw2qocTxW6hvUF3J0FE89ydRpEr7okCok9HRL6U8Cv8WHab0TbYCo02Gjnp+fhdx1EJPJ/C+JIFb/e3oyWbNE8Vg4eSpF/csQse0jwB8NRLZhtpngwcZM1zDit2B4NnbnIRL//kKJ59uhmHH2nEH948g6zMFDy8t5HzOzQOjrAReAKKhqoV5B6iu086Ap670yhyxT1RQAaPgsEDhQcehQdWp52Tp1avHe9cP4WZ5UU81XQYQwuLeKe/HbtyqrAlrxr/2X4Vbt8GwfPcHljnzXjl50fx+JGdOLyvCWazBRq1EgZDDNeGil45ERgIhgdk7bPejiO3EyECnntijMjN4VBALtFRSJKepD41q5FGsnis6DUOwep0oDijCJfH+3F0oAO7cmrQmFuD//xIsy1U82TiYEMxfvirc1ixOfCFZ3cjLS4al67cQllZFspLMgVAuDSHGuiExlEoCUWkdiTQEKoiSdJwljRyzZ+LAgI81AtKZpESPmpe465SYmY/HD4HA4ka3t4b7MKxgU7sJvDk1eA3Ha1w+HzBgMG6ZlsmDjQU40cSeF78TAuqCjJgsTqh0SoQrZHq6RQaxoro6/GLmjYGkqx7RLg63GafiOb5c3HQ3/B7ZM0jikLl+jHqxVHCDS+WnCZ4PB5EaeNxevgmjvd1YhdVGLDP0wqn1x8AD+V5cjhgsFrzrALPs7tQkpWM2fklJCTEQxej4b5VSrL6lVQOJHp6ZP8mWMomJUojeZ6/YW79C5q6XNsmNsUhE0kkJLkd26/ConMZF4YuY8lqRkt5C7pnpnCUattyyeepwusdVGEQDFVzklSKtgVD1VnY31jMtW02mw1feGE3FC4P3nz7Ah7cXY8dTUVsJvrY0aF6NzLPRB8Qt3DzKW8UsyY9GEmS/gWxz9/2UIJbSYn8CXWEunx2GM0zUCrVvDHH77qOw7iyhGe3P47RRROO9rVhh1Tb9kZ7O+wEnp0tnOdh8CTp8NWH66Q8Tzf2VGZjH4PnAuw2K4NnfmYJP/rJu/j0U7twZP8WDA9NQ6ePR2ZWEu+ow4pH2tNA7H+gYK0kynMiFQZ/21z7FzL7IHjIn6CEqQom2yJOXT+KmKh41BQ34HftJzFrMeP5bU9gfEk0wxF4mnJr8EZ7G4PnRQk8Lx27gqwkHb7ycB0uShUGuyXwvPLqedhJ83x2N4yTJvzwJ8fwmadbcHBvHX7wvf9EdXUxnnhqD7djU9CCNY/cnkdWJIWvqe8nZC+5O5Ex4vP8hTDZX+sw5CSp02PDkm0Oak00XF4vfn3+F9DFJuDRxkNcYTC7bMIL257G2NIy3u5rw87cKjTmVuO/2q/C7vOFDx4qDH2B8jwL+MFPj+EzT7Vg34N1+OcvfRvNLXX4/JeewOykESq1AqlpqWJHAwX5QVKggJM+kVD1Xys/3nfzopaEGfM4ukY/hCEuAdlpxXjj0m9giE7G3qZD+H37cd7D4Pmtn8KEaQXv9rZjRz75PJX4r/Y2OLw+fH5nC3yIwnqaJ2C2vSZrnj2YmyDNcxSfZvDU4p+/9BJaWurw3z+3H2/99iT0iXF49LE9UPLGIO7gzqMcPYiYbfcdk/21Dtjt92Bo7gbO3HgLKbo01JW04A+X30RCdAr2bX0Sx7vOYmZlHk81HcHw/AKO9rZjZ14l6vPJbLsKp5ea4XYFwJOZFI+vPlwfMNuC4LnAu+d88bO7sTxnwU/+/SiefqIFD+yswv968dvYtasez7+wF9//v69yS8Lfv/gEVNFUGEobJ1I7NgUSIqHqv1Y+vC/n5fa5MTh3Dae7f48UXQYayvbiRPt70GsTcWjnMxibmcAK7WGQXshJ0mP9bWjhloRavC4Vhq4CjxRtEz7PDeypzMS+xhIOGNhsVt7DICk2Glc7+1FRlofM5AR8819+iKamSjz55G58l1oSclLxuS8fgTqGwENmmgAP7QMXCRjcl2z21zlo2k53ZL4HH9x8lzXPtvL9GJsbRZQyCpW5dfB7aOdPBVw+H04MduDYYDt2Z9dgS16t1JLgw+ebqbZNi+8ea0VGoh5f2xvs59lTmYH9DSX40WsSeJ5rQUVBOuwOFzQaNfweBc6evIr0zCQU5Gfgpy+/gYz0ZHz2Hw5CFcWb9kqBA1HzFgHPXycf3pez8vn9WLQZ0T/dDX2MDiXp9aJpEz4oFVreQ1oJNSweO94baMfRwU7sya5GbX41ftN2GW6vH//Ysof7eV4+1ip1ktbgg55xqZM0EwebSvDKax/AanXgxedaUFOYBj/tKMpZJSX8bjegUsLtcuPyuevQxcWhsbkCUPmg4P0N5A1CpARqGJSORNvCIFLkks1TQA5Ve31e2N1WqFUqRKviRZ7FT0lJ6g6gPQxUsLgceG+gE0cHO7A7uxrbiuvwVlcb7C43Pru9BS6/Gt8/dhWZCQZ87ZFatPZP4o0PbmBHRRb21BbhlV++D6vNhc/THgaF6aKaW6oCVdDpCVKfjs3i5A1BomI1XKgqdg9VSxE32e+5+5wj4Lk7jSJX3AMF5FA1P4IBI5lFUremF15YnFa4/V5o1NE4NdCNowPt2JVXhUOVzeibnoTN5URjXgFmHF587712ZCXo8PVH6zE7b0bX0CQK0pOQkWTAd//jNGx2F28AUpaTBuPCEnRx0YiPi4UCLvgJIBRNo83hSRvRdlj8N0GYwBPZeuoeljpy68dNgdAKA2pxFv0A9C+RT1l2raB97AbMjhU0FtSjbXIcR3tbsaugEs/WPwyf2wuv34dotQr9ZjteOtnB5Tnf3LcFSrcHNrcTUSotrC43/t+/n4DV7sWXn28BweX46SvY2lCOLXUlUFL1AB82QiCm0DSZarR/mwCPKFqlH0XpTjifiOYJh0qRa+6JAoH6Njl/QqUwnOH3YNpixJtdJzFHpyRsexwzFgeOdV/GnqIqHK5uJpeENRZtt9u7ZMV3CTwJOnxrfwOivPIpCUqY7A78/LcfYH7RiRc/+wCmR6fxbz87iqefbMaRg7TRexC3op5NbkUQUwvAJXyX5+M5JUEmzmb3/L2nlfkT3xx6zN9f4/z+xOQTj5d2DRUn8ygAH53UxnuEYmJ5Fq93HYNxeQGf2/FpxGoTcWNyGCWpWShNyRYV0AqAMjF9SzZ890Qbg+ebfD6PdIaPQgGH24NrPeMwrdixs6EUHZ2DeOUn7+HTzzTj6cMN0KhVHJIW2o/8LGm7KdaA3Kcg2ZVcJRoWWT4WzXNH8Gxw/9+wRr32ooC6DZoD4ggySZ6Ep4XXffX64PmISd1truv+HvLlR91/p+du5p5NEVm+6W6TXHudhB95i3XSOqKpBl64MbU8h//qPI7Z5Xl8rvnTKEkpAm2+S5XPFIOTl84DBXpNpHnoiBE9vkGah48MYSjwQVn0oZA3WWLnL9/Cj396nLeaevJQAzQcUZP7dZRQcNObaIsIgkfq7/lzguf2tQiDIe5pAdfczK8jwpBHKpW9M3gCp75+nG9bU/sUgsy78dVHgiekv2SVDSENO3DfOg/4s4JHfpls29xJKrFjE6C7+Iu2dRL30H9TsMBkX8b53iuYty7hsbqHka1Pl06Pk/aRlh7hUQC3TDa8dFIcMfKN/XTECF0jj0XSJHyWjxI9vWP4/R8v4qEHG9G8vQwqCg4oPYFT6YQCWsdG+3ObbQFZEzjJePUIAubO3Zhrkyy+KqIjlZkLwoT0Zty2zpsdjDh8VnzENrGb+aw99ZmfFnjU2meGMuLttVfrPUse06bGt4Y0q58vj0WqSGaBFUIBaejBXThDqRPqZwg6unxu9ndcHg8yEtMRo4qixgXpJrG/NO++o/CjZ8nOmiefTklYFzziWuoTslgdGJ+cQ3p6EpIMFD6QAgGBc0nXX7WN0OvjMduC6FkjKtcwmNQ7HmbdXVg8yetG+QKpO1CWKGwqc2/Gau0T5AvxV+Bk5jDLAYNdkSEbSGwCQMHTA24vp7p9AYPzW91vIjbX4HlQCPgjjmLfCEME1IJYusCz5ZNEBc2CVKT9n6UQlhSpEmMR14lGM8ltEQ+UtqrhTd7lExQ4z0PmnHif6PrkfW0kERUKnqvI0yXgGwfE4VbiIwsbWfuIbXPl5js6l0fydKRn0gHC8n3SdlNMP0nghrmemwdPgH5BUnIUUt5mSN7zl8YWmNu9+yCCqKs/vJWQ9KX8LgEeCUABJpBpLfe0BxeaSRkG0XjBA5pHfv7GtQ89g/1dXjROtwdmJo9bnmVQs0pMIb2fa7Gks24CNAkwpLSthcSYYUmitRfJJ1L7ydcm/4A2zRAhZlk4KcWmZ8FF4TGF0JXv9UMlgYaOdGeASEfHB+YoKTACFb+BFZuAEe3TIWuel05cRb4+FDzCPGfwSV2q8qaF5Fvx2+RcDl9DFj4lZ4WJT9Mi8vOw5JOywzxy8R7AwzKFHT/KFMvodzq9MC2akJqaAhWVe5P0ETPg/98tenW331eBR0KI1+OFecnCBIzXxcDt9mJl2QqdIQ6xMdrA+4NSWjZ9RDuwjO67gUcem8fjhd1Ou+6rEBMbI47su8snNKgixqGAeWkZLpcTeoMBSqWSK4KJGePiY6FSkckiPlS3yJpF3qyC6q+YprJ5o4DX44PVauO9AGJioxEdHSU0bxgCYTVIQ4QIv1cBl9uNleUVnqdOr4PVYoXb7YbBoIdGSzHg0FURTWY0R6LTsnkZXq8XaelpYu2ldhmChXzGlbhdRNUEewfNO+6ODgM84ma6l7SR5FcxeMR2V4HvCCASHUl4jY9NIiUlGXGUSJUOBw6XZh8zeBRYmF9CZ+c1tOxuRkyUVvSIB8ATKullaS2BUF4ClsQy2EIcgVV+BuBwOrl2SRulhdvlxY3uXihVShSXFGBl2YLe3gGUVxQjMzM1xEpU8IIuzJsQHR0Nu8PGR03ExcUFmEwm3CoQ05JyAEKMx2a1Y2pyivc5zszKRFSUVhIg0iRC9gQTZuU6TgGU6Om5hcWFRVRWVfI8xkbGoFarkV+Qy8wvCyUaMwkDYlhiAq1WA70hHkriKiHHsbS0jLHRcfh8PuTkZiElOWlNW8pqOocCk+5hA5cVW1CL0ncEhCXzMvp6+5hOxaXFGB0Zg2lxEdXVldAb9BKIZX9DrB3dZ7Xa0XOzBy63C80tO+FwOPkdRC/GEGklFl7SyfHyu1nj8BnYAZXmUdBR8jaQ5snTJ+CbbLYRKOgSIWiE+yXuCWpimpRXaHfadJGOr3c4+WKi9R/efAdbt25FfkGOZMQTv4ZnSWwKPLJ/IZAuG91iEWdn5nHx4hXsP7gXcbHRYkCSScISKXD+iWTXkuqUtgIiwvLfMnhoayIJTDKgiKT099joBCwWO/IKMqFWadB6tRNKpQpVVeVYWjKjq+sGttRXIS8vSyKqyDHY7W7cvNELQ4IBpqVFZGamITMjDSqVkKBiAbiORBqrUO08V5b4KlhWrBgZHmMmyMvPQXS0AI+YkQJerw9uj5cZWa1ScmWv8L9ChAIU6Oi4jtlZIxob6xAdE4P+viFo1BqUlhUhJjaKfTkakN3mwOTEFFYsVqaxTheHgoIcqDXSDpdQYHp6FgP9w7wHc0FhHpKTE2V8BP4ttKwwc2isTpcTZvMKA5OYK14XC11cLGJiSQpLHf5+BRYWTejq6kZ8vA61dVXouzWAWaMR27c38gFR5FMEJD+bY2JnmpWVFbS1dTIdtu/YhoGBIdaqRUX5QsNwBExoDBUBQDKd6KQCMrlk8PDGVQolekx0Jqk4DftbB+okn0fATKa9ML3kteDYNc/f46NtdRXwun3o6RmANkaD4qJ8vPbqb7B79y6UlhWwMCYL4HbH4DZSipX0+zxrXYj1rwzRDBLcV3u6rAqVMM7M48LFVuw/+CDiiQHkj4L8EiW8Xg/cLh+re7fbAzNLVBdvgRqvi4NeH8emi8PuhnnZwtcQ8ZKTDIiJiWFTiRa25+YA+vtHsX1nHRIS9Gi92iXAU1kmgecmGrYQeGjDO1oGQdBlsx1DgyMsdWgsObkZSE5K4Htl5pJBTsS0Wp2wrtjh83sQp4thBrLb7RgZnkCUlsCTJcBDMs0P2O0uzM+bYDItw0smVEw00tKSkWCIF8eZB/SgAu0dNzA7M4emphoJPMOszUrLChETIzQPgZmOB5yanOZdL2kuSckG5OSlc5GlvGXs8rIVY+PTfEhufn42dLp4IZT9fgafy+WCTh8LNSULidl8CpjMJgwOjsFoNLGZGBcXBYMhHkWFxYiPjybm4McvLCyhq+smdDodamor0HtrELPGOWzf3oCkRL10PCHvmB7QsiQDbVYb+voG4PX6kZ2dg3MfXERiciKam5uwtLDENM/KTpPMNTmw42ZNIspnpGM//H4+DbvXRKdhU22bAd86UB8CHjmlJ/tfUtqCBuTzw+sFhkcnoNNHITY6HseOnkVCsh4PPrgTJ0+cRV1tDXJyUqVaNxJ0sjl8RyhsDDyrQ5YiDu9yeWGxWJn48fFxmJ8z4dKlK9h34CHEhYBHjmTQ1kCjI9PQ6/VYXjFjaWmJ1bfd7mQJXVNbyWCYMy5gdHQSLqcH5pVlBkFJSRGio6LYFJw3mvD++1fQtLUG6RkpaGu/tgo8nV0CPPkSeAg4KxYbhgbHsLxsFszu86OyqgxpKcmSZgiaCXT90pIFI0PjsFjtbHqQZC4tLYJao8IogycKefnZiIrWCunm8fKYiSHpo9VqWTsSOCsrC5CQoAv4fsQx7R3drKkFeKLR3yeDp4DNNg7ReryYmTFiYnwGHpcPXp8PaekJKC0vZC0lrB4/HC4PJsanWRAVl+RDQ8BSKOHxejE6Mo75+UVU15SxmcpC36fA/OIi+vvHGJQEVm2UktcyOysbVZXF7EQTHeYXlnCNwRN/Z/CsSS66PR5YV6zw+oQAuHDhKhISDWhsqsHlS1f5nY88sofNKK/Pj9iYaK5Bo1Az62k2+YUJSInTPhNVGFB5jh7fOrAFGjYJQtdMMt/gY8DwmaRaNQucN954CwVFuaitqcLRo6eQlJyABx9qwcL8Igw6HWJiyPKgd0odpXfGzcY1zyrwKPysHYaHJ2A0zrH0raisgN1mx6VLl7H/AJltQc0jwKNmrXDuXCtio2MQE6dGSkoiS3PSQDeu30RtfTWKi/PZeV4yr7AEGhkZg9VmkcwEAxlGoMDE8WPn2FYtLMpF1/WbUCmUwmwzm8Hgqa8MgId2oyRzbWJiGunpqYiLi0Ff/yBqaiqRl5cNFXOKFOpUKNjsutUzhKmpWWRl0RF9wOjIKMoqipGWnoqJsWkGh6x5iJqkJckkmJ42orAwD2lpqbhxo5clf319GVLTyJSSNxNXoL29G7Ozc2hsqkVMdAz6+ob5AFpZ85DJSsGXmzf74XF7kZ2djbm5edZgWxqq2GyU4x3Ux3Lr1gCcLgcaGmoRzScAKEEMfPNGH6YmZ9C8aztvAkiTIaE3OjqB0dEpcSYNFEhMTuAzO22WFTTvbGQ/jI9plzSPnsFT+dGaZw142PUnU8nnx8z0PFqvXkNiooF90WPvnmJhdPjwfgwMDHOwo7qawB0j7WrDBrBQ1H4V6BD4XpMN/3qiHTkJevZ5okjVUySNTWzB+CKB4MPCohk3bvSjID+L1+GVH/+CeePBB3bg1Mn3OfDRsnsbHzEv1l0Ke/PhVuF9Nmy2hT52csqIK5fb2WkkqVFeUQanw4mLlz7EgQOPsBkgTkGW64VULM3feecUS8AtWypZbavVGjidbnxw7hJS05JRUVEKjZakD5n8SszPLeLDK22or69DNndYUCkAAB/zSURBVAUAlCSRNDhz+gJUajWqq8tx81Y/p0Tpb/Z5rt1EPYMni009h9OF8x9cRnR0LOrqKtk0vPThVZSUFiAvVwKPlJAjprPaHOhov8EaqqamHDExsXj/7AUkJSWwTzEzPceOO4OHWnklTTY+NsNMmZ2dySDt7u5lrVxZVYi4uGjJHBHRvvZ28nkIPHUMHqF5CDwFiI2Nhsfrw+joOPpuDSI/PxclpUXsF9ntDtTUlklHZAh2sdqc6Osd5Ojdli3VLHFJ8whA92Nq0sjmkiEhnue0bLbi5s0+uFxuBuXExAxsDgcKi/Ngmp9jfzE2ljZF92OefJ7OHoSChwTmtrVm27plLcIvXlmxY3RsGjpdLOJ1Orzz9in++6GH9+CDcx9iYWEBBx57GClJieyHURuB0AYi+kaZmgGTDS+fusotCV/d1yQKQ5UUPRMugc3uhtNhZ+02ODiK9947ix07tqCqugI//dmvUVVRjkcfaebgh1qjRVFxPoNbBIKEqSZ6e8L7bAg8oZl1UqW9fYO4dasfLbuaWZJHaTUsGS9e+BD79j/MDCCXnoswpILBc/LUBygszEVNTRm0dDKXwsfmSVvbdSYaOcy8+JIbSMA6f76VJUhFRZEIj/qVbIfPzMyivr4Gg0NjfGArSS8yBUnzNDZUoyA/hwlCDHfhQitioqNRWVXK311pbUdxSSHycimoIDuKIu9C47x6tYvnVFtXDp1Oj7NnznN4tri4ANPTtI2SigMScsCAZmi12NHbN8SmCJkc9N7Cwnzk5WcwYEOreTs6uzFnJJ+nnn2jvl5J85QXsH9HZuXo2AR6e/qRmZXB7x0aHIXD4RK0iyI6CK1hcxB4hiXwVEn0kzXoAGvQnTsboWfNQybpMms6MoMLi/IwMDCK8fEpVNWWw2wyoaqylNeP1pwCBte6enjutTWVHMmcnZ3H9h1Bn0dIfvonc2II90nFm34/m28UIFhesuLtt09Ap4/Dngd24/Sp85hfWMChw4/wne1Xr6OysgTl5YVSxJFiZErM2lx4u7MXiXExeKqhHGof+ZnUjernA4KvX+9jeu55YCdGRsbZPNu9awfqtlTjZz9/FRVlZThwYA+85GMrAJVKEuyBMi4K7YcHnA0HDELBYzZb2SShqEtFRRmiY7TISE9nqfH+++dRV18tgMENRyJ4SEO1WGxshpDEJkdaOIbk1HkxNDSC6JgoNpNIncqRNzoSfHhkEj6fB/V11bw2DrsDExNTmJycRlFRIYzzC6x5CgtysGyxsPO8fVs9axWmh1KBG919GBsbQ1paEqKiYphh0jPT2HTkbsYA3ZRYWaFw9xBHu4qLc2HQ63Cj+xaystNRVFSAyYkZWGw21kSkgQIVDlBgfsGE8fFJLC8vM+DJgSf7ngkuv0WhwNDQGIefm5rqOHQ+0D/CZltxaT6DiawJoieZm1abFRnpaVhcWOa8C/mApKXk/ZadTg9rF4/HjcLCHBEYIJPJ62M6LZjMKC8vEhFQP4X63ZicnIXT4UJGZgpr67m5RfbhrBYbcnMoBC806vKKhTVTRkY6CyfSfrPGeWzbugWJiTqOUnFwQtrAXc7pCXLKEVk590JayMkRWaJJTW0NTp+5iPmFRRw4+BAW5hbw4cV21NaWYc+enZwLozklJOnhV6thdnqgVipg0KrgtLthMpsRHxfDu4/+4c1jbGEcOvQITKYlHH33tASeSrz9znHkZmejublRHKMY4EkaHwVeRKJauBfhfTaleWhRJyZmMTwyymqfFjFKq0ZlVQWTqqvzhpTdp/GEhv5I+vjZlNBqVFBytEgOVVN418MZbDVFvpQKKUQs6E+aiSR8bm4WM+WSaQlut4/fT4wicsYKPoOFmqdUSjWqqsqYueVgBTnvI8MjHKImNe/2+DjxJySQnPQViUF6p0ql4TCrl040U1COyIP8/BxO+Bln5zA9MwNqL+YSFSkJzOxCIWqNhjWN2+MKdk9K75CFCUUdExIT2McjQWOcnedcVXp6ijholk4O8PqYqQn0NpudwcLeo5ocWxnuPvh8IlFKQkpDpwJI06FryX+j52g0KuHb8W8UTPBx6FatFtl5iopp1GqW5hRiZ5OGipQ5hKtCTk42C4/ZGSOWl1dQUJAnBSDkvAqZ07LmkccmlZ1w56YI/3s8fiwuUrRNtF+fPnuJBc5jBx+CcX4ely91oK66nH1BMm1p3rtaGmFIjBPHhyroeBIfRsdncbWtAyXF+SguLMSbbx6H0+PGkUOPMH+8+84ZtOzahqZt1Wz6R2k0SElOkJL7EkBYYQozWpJu4SFno6Hq0IABEYCYSV4lerWaJCFpEY8AifB1Vu9FEszjBG4VxplUiyaPXJJlISaAOP6OCE6EIyKS02teXmZpTfsQc6mIlMukvykcHUwkCrlPWWUColwUIcsZSS4Gkms0avJV6HvSivLc6TulipxgGkMwtyOPW+QvCHhKFgQ+r5dzVUFTRsq1sDWj5GfR7pX0HsEYglHl3BiThqJNxOhekSln3l9FL5FbCZQmSYOhMZP5SEEc+rg9oiqAI3mBVn0JZYI8kqYQFQLBgl5RN6dSqxhQPtqu1ufnOYq8SMjnDmZPaGmTQqniZ5gWzTh3/go7+Pse3Y3pOSODp7ayHBWVJTh56jxHXJ94fC8Sk/UcndRotSwUr1/vx8kz51FfV4FtjfV4662TDJ7Dh/bCYl7B0WPvY2dzA5qaqtmvBjzwe2liqpDT4MLGym0XbkjzBO+WEmGBrLsgOpeQ8CJIkphXQI5eBOEQZLSPHrhcsBmytCJpKK+6X8WO+fT0NNLT0pCdmynsfOmdoWOV9x4WABD1YQFNcztJZNYLlhLxCcmyBxYsxhR+0hpu4QtFIadIjK53zmXooUoiwrfKWAhMOuRbRoZso8tSM0S6r5mHqC9TYHHRhLn5eWZUyk8VFOZzYlMc8yQhZl1TJUQaBySaNJ4AyELM0DB4UE6GB2SJn3xCJ/r6hzjxXFlZhv7hMVz+sBO11WWorCwW4HF58cSRRxAVrcHx42dZWz/8UAtudPfj1NlLqK0rw9YttQHwHDq4Fxq1gv3ekpJCFBRksoajgLco9vhEwcMGbkgRRGhSKZTdgxI36IjJv6+CxW2kF5twC+m3qrpFXnAo0NlxHTOzs8jJyUIx5YBo90euaKB7pQ0euLYuWHsnll+GjjTuVVJYZnZhYvBntXqS/nstc8kXSW9YRwKvtqapOFV6ONUHrqFA6O1yLdxtQJUqIoI1biEiQwIPhckpDEzPIM1DoWL2vwILIvmkEpGDGi/U/JLXQKbteiMJAz2S/yNPmzNU7H+5WIuTqd1xrQdXWq+htrpUgOe0AM/jRyiYoMAvfvlbpKal4LPPP4EbNwZw6swljjxubajB26R5XG4cPPgwsjJSYLFZERUVjWgKrLAgo8jcWsETzrjXv2ZDmmd1knTV8kp29NpIS/Clq3gpsHChLLPmeXIXqMTsq9hL+m152QKX0wV1lJoTtMKGXq3XhOxf3wnkbyWVIuAUCgjhP4R+AmbRmgUQr5SjShI4bwvbSGDkeyXnNIDM9ccXEPiMsTXH/0ljk32b9UpKgkwq3cvyijImPlEdHaBxkEJC8MhdljI9VvutG4lIrWY7GlFwrkJAygWhCjgcbnRd78OV1i7U1ZRzGuHUGQKPB48feoTbGV577fecznj+M4c5j3PqzIcMnu1NtTh29DQsNgdI82Rnp4k6N368dEz8KiF4B/syTDxtGjyCsSS2ocJCSZWzk0lbl35kqkkW86Hmz3piOvQ7Wlx5iyCJ/GwWiYgSMYQwG0PYjW8XoWEZGLcrEPme9UKUqxd6LT3ZLArsOSarp+Dz+O2ruEzcQIEp8rvoN/LHBPMHmSg4h5D5SwDnoBaTXRi17M9zP00Q9MHqbRHhFE6gkPBiN0xR8kLrtFqjS5ZEoP5V7vpcSxuxfqFV4mHyWghwxEoEwCORj6ohxqeMuHbtFirLS1ggnjp9gQNJRw7tZZnz6mtvIi01Gc8/ewQ3bhJ4SPOUo2V7A3p7BzG3sIBdO7dyDkmusOaILidT5RKgjxby4c9lg7VtMsFE1ASg8OgKlV94SJL5odPFsEkQjD6tMxRmdrGoq53e1dcG9YVsYgmCOxwOLmikUC6Vp8iSknIiKys2bkeg0CXlQARzyUwYdGzpWv6e6r7sTmYycqLJAb5N20jOuaQAA3qM6rboXbGxsVJZvuylfZQ2FQy3smwDaczYuBgu16FIn2yirtYektPOLQk+WG12Ljch84aim3HxMRxKFpo1pOEv5PVUzyf6hShFYGXaUVkKRdzkspdQJ57+pnYDCoUnJSWJYECAz8SDRd9MkCi3CckNCPRVlgwrCR+cHg9MS1YYdPEwLS7hzNnLcLk9OHL4IRYar772R6SnpeC5Zw8xeE6euYjamgrsaWniqKLd4UAq1SqyPJHGzOChBjipzSMQEdwIVG6/dkOaR9BMBAZIGtzqGcac0SSiWiqgsCgHGVyhTGFmiUFDSvlFIEou+RZ9FcEdHaV+DI4ayeFrQQBidlEQquQ6r1nJz0lMTJRCrz5mSiqNoRBoWVkxF3xSaFaUbgifhzQVRerklgRtlAaTU9OsCWjcsTExQlpJHYWiWliE2+U8FZk7FPadnJphJzclNRlabRRH/LiHRjbFpD2PRYW20BI2u4MLWueM8ygpLURBYQ5H9IQQkbWXkPgcQpCqqqkaYGhoHKalJQ4lx8fFc8iYKhtIr1KFB1d1S1FhMl8phE49OMRQlKOanJzC3NwctjTUif2bubVGxb8TYOie6OgYjI2NwrxsxpYtdVy9IRg8pK1EroyXlCWtS/AT/m6bMi8FNRBFG92YnJ7BzZuDKC0t5oT26TOXOAF65PCDTKNXX3uL84PPPfuYBJ5LqK8pR/POLRgeHseMcRY7tzUyjUTeSXzY72XwSCbcR1pG4QNqU+Ch91KG+cyZyygrKUJqajITmEo/4uLiYbFauRw9KjoaBj1V91JUxc45GafTAb3ewBUJlFegIk2qRCYVrdPHwOP2cb8MmWkx0bHct0OLGx0VDX2CDsbpOUxOzqC4JA/JKSmQe8bGx6Zx7XovZ8MrK0pRVVXCTEL2spZLfRRwurysXbo6uxEbF4vMrDQYZxY4Y5+QqOOMN5X7ExBok/CVFTOPXRev5+QtjYukMklu2pmSQE1h24UFE1dGZKanMcApZE/VB04nVRkouUqBWHB6ahadnTcQGxuHLQ3ViI2J4mQsCSJqxqImNgr/O2wOBjBl+KlVYnRkCv2Do9yjk5VJwknJdXVUaU1J1orKUlFys7zC9IuLj+NrKOlMY6N8F31oTShXQ2tBtYNUjErMTwWlVPhaXFwohbatyM3PYbpYLCtcS6fX6TgvZlmx8djILIqLjZWsDHr6xk6SXgUeiZGJNzrbu9Ha2s01jmVlhThFAQOPnzUPVRK8+ksJPM8dQvfNPpw+/SHqqiuwfUctLl5sw9j4GA4ffhTZWVkhPVZeSTeLgNJGjou/E5Q2BR4SRteu9XD18MHHqAxHVBUTo1mWbejovM6gUKujuPqAGPVWTx9sdguXxqempKO6ppy1RH//IBwOOxeH1tdXc3a7+/oN6A1xyM0t4NovqnylejYKOyoUak4mFhZlI4W6VbnqXBR9zs0vwuP1iDq7smIuppyZmUOe1OhE9WgUpqVriSmooNTl9HEhp9fnYmYqLytDSkoShodHMTk1yQDPy81FQWEuBgYGudqb+n9i4+I5EUoJVGJSKqjMy83hdyanJiEhwcB1aVS8mZOTydqKKha6Om8ysGprKzkRSSUxBPDklERugiNBMToyAr0+nqUvFTCOjU1haGgU6RmpKC0p5GcSY3dcvcHlSXUNlazBJsapx8kGnc6ArOxMzMzMoK9vkOv9kpOT2KQxGHTcV2OzWJCQZEBaShqmZ4yYmZ5BaWkhDIYk1qhUc0jvNBpneSwZGVkwmVZgNC5wjV52VjoKiyi5K3eSymmE8O02YcWIJCz/2+tGZ0cPrrZeR2WNCFVT6Y7LLYFH6cfrr7+L1JQkPP3MQXTf6GfNRJG57dvrcPFiF6amJpknszLT4XF7OBGvUBJ4QnzxMFsO7qaDNgUekrgUizcaF7HvwB7ExmpA/SRqtRb9fYPc60L1Y1SeT0gnaTcxPsULQk5vb+8wqmtKMT1l5EVPTU9EX+8ACgsKoFaqMTY+isqqEiQnp3KjFpXikDon6ZqWksolK4WFBJ4klrCkudrautn0IGlN5fcktaj0ZHBgBHX1VWwXDQ4MIzs7i+ueSPPl5GVy5pnGnpycwPVf1GZAbbkTE5NITNSzSbdsXuEiwpGREQ59lhQXwrRkZmaksqQl0wo/LzEhAQP9Q0hJS0JqSgr6+4f5uSUleVw+QlUZVI9HWiw7J4MZVqvRIiEhAVPTMwwUaiWgQ2nz8/PYlIyKioLFauOK6YnJSa5xKyst5pKgWz39rEWqaypZs1mWV9ifIuFCgoASg1QFUbelikFJQEtPT8fE+CRy83KQlKRnQTw6NgWHzY6ikjwWDlSKU1iQC+OcEVlZmUgwGBiUfX1D3NNTXJLLAooEBJcB3RaouRvbBW+hhDUB0mZzICOdqtD7cPnKdVTXlnJbBBX/UgX9kSN7odfHoLu7nxvqSooL2AQ+fZZ8nlJs21aP8+c7uXr8scMPQa+L5YbJzMxMJCTGiRQGl4LJe7bdfYx3u2JD4JEdPALPlctdbLrtO/AAmxzUVJSUlMLSlkyK0rJ8zgZTiXx6WrooOa8pZwl89syHSEzSYclsQVJiElJTE1kCG/RxiI+L4/boisoyDghQp+XC4iKMc0tsx5NEIfOpqDAPKakJDL7FxWV8cO4K52bJ76CizYaGai7LHxmZQG1tBTu6VFRJzDcyOsalJVTTRb+Ta5Gbm4mBgRHMUY0c+1dgc4fKZqgQkhzo+fk5ZOdkIi8vB6MjE1heWYE2Wgu304vMjFQ2+cjvokw8PWBpcZnrzLJzUrlqgMbZ1dXDJiqBjQBaUlKA9PQ0XO/u4eMxqHJZr4vjVgvuXZJCYiQgRkYnuHxfp9ejrKwICwtG3liDWkGo9Zy0NNWokXChRr2YuDhYrRYuPCUQUY1bQT4VgQ7zmpWXlzB/DI+M8zxJ89Bch4fGkZqSwPNoaKzjIJDJZMb16zdhtVpRVV2OjLR0NoeFYy6sDtn6uBvTyd4dzc3h9ODaddKg82hp3orhwTF8eLkL1ZS7aapFZ0c3bFYHWnZthV4fC49XTj77MDk+i9a2TpRXFHLx7fvnWjE5acThQw9xO8PJk++jtrYWdfXlAjyyz0NRznAGeZdrNg0eUq+jo2N4dN8DXGL+xz+8i9TUdMzMznGdG1URk71PkooAYzQamRlJkp97/zISEvVYNlvY2U1Mog0wFEhKTGAmoCa5qqoKzBkXWZKTqWF1uDhaRKaL3WpHcRGBJ5GZknp0SNUnJumZKYYHJ5CTk8F2+dT0LGrrKtnnITMkMyud+4Py8nKRlZXGYKfxESAGB4bY9CPwUCi3sprAo2XTJykpEXMkibMzuP+HpBq1RVPPC1V9UwSItAw59uR3kVlFbQblZQVIStJxpcXCgmgPj9eRbxiLyYlpFBfnIT09mYtlqa2AQKWLpzbrXMRwe3cgPs3mKWnN3r5hZKSlck0a1cKRIKB2hCWTGYYEPQsXYmbSPiuWFTRtbcDszCwmp6awfXsTA+zmzVu8I2d+Xi7vUUAdrGQWU7iXWsxJMJF5SYGDmBgt1/iRhu7p6WNTuLS4mH1LNVvs8qYbYhebcD6yIKYC1Y6OG7xODz7QzFrx8uUO1NZXoHnnVnhcojSKgz/cBh+yAw4lfr0ANei6PNQK047J8WkuDKXWjGNHT6FuSx0aG6vF9rpytE3erCicgd7hmk2Bh543PW3CxQtXUF1H5lUKzp65iNy8LG49JsYhO5v2B6Y6JJJaMzPTqKwsFeA5dxGZmRncZUiLnZObzRKMFptMOVpMAtrY6CRHjPIL8jA3t4CZWSObalQoWFSUh9QU0Vx27dpN7mBt2lqHpCQD9+EsLiwxQGlRSEqTtqS/iSmJ8SlLnZOdiempGQ4F5+Zmsy9AkTjShuSzUUTL51WwT0C/G40zXPFN4KHSIArTR0VHcRiY9gwg34ZasGk8i6YlNi2otJ58BGJmAg/9Rg1fZNaNDE/yRh4UPh4eGmUfivqcqACWACGDx+Py8GYaTjeFcc2YmplFcmIifFSnBR9rw7GxSURpqeU7BVNTU2ymka9J1cUEAOqXoVKmxsZ6ni+1iU+MTYmNRiS7q6ysBMNDYxgfn+C5k7VQVFTE7duk4bjN3GZn3436tqg/KF5PPT9UcycSsRsGj8ODjs4bbDLv3dvC/HOzp481MgVHxEfeOllu9ZZ1HI1cRGbJ16X2DTI7mxrruTXmveNnUVdfi4bGSmlvaqltPbD70L2hZ1PgEaUePly/1sMhUHKqqVWZEE5RK6qqpigRySBqCouLo05RE0dz6N62qx3Izc2F3ebE2PgEtJooNrmo9J9C3HSuZHFpES98761eaDRa2B1OjriRiUOt3AQ46p+ngsnu6z0cLia/hKQkSUbSWGTfU9k9mS70oehfRWU55maNHElLzxAHIJHUJf9ifHycneX09AxMTU5ymTyF09MzRC8NhXHJ8SaNNUWhaqudN8sgANLeAeXlxdBoonD16jXMzy9wWwbNSexdoOTtscgnjInVchBiZGSS50+yND4+noWEh6qw4WM/UTbbVsxW1ggTUzMsfSk8TmbK/Nw8FhYWGWhk8tFOPKSJKCiTlJjIe0JQ9yvtpkPrsbRkYqE1MTHBtCf/jmhgt1u5UjovL5+18KJpke8ZHBzmiCH5ZDRvog1pMm4RSDCgurqCS6LELj8yeMJjSFnzkNamVo8Z4yL27N7OwQnWtZx4D5Z9BSpApBC5MBNFTaBIWIs95Tit4PfDODOH989dRE11JSqrSzk5LFIO4gFhKsg7TmZD4GEZIG/6JzUgjY9OYpFCtTod51YoUTo3Z8b42ARLIpLGJAF5Awod9fCT1DMxs2jUUZwvIaedkp4ENAoDEwPR7jaUbCUpSoxIe5vFxcZx3wstHpk9tHcALfbC/AI71jQGkpD0rkWTicOrlFiknWW48loXj4TERE6yTk5OsNQ1JCRw9IpyPDa7nSuoaYslp52umWLiUeSKxktJO3pnbJyWAezx+KDVxvL8TaYFlvpx8Xrc6h2E2WRmTZuVlSrK9P1KrruyrFDoV82mGwU0CITUMEfgJYa02W3MDWLvNlEW43B4uHN1YX6euzszszPZv6JoJfk5VClN4yMHn9o96L8pjEw0mZ6a5jUj7UZMrlFrOdRP+87RO1PThDAi/4vAlJqaxlKcujGJhpPjkyy8SBCZzWYsLixwYSYFEniTkEBRafgdmAGfhww+jxfzFDCwO7ijlQIhAgq0XZSkYe7Q3RmauA/VenabC+MTk0hLSeGooggYhHzCsy4/XvDIapRUv6gZkkOV9Asl6mjS8iGp4rvAh6MylISURs7ZaylxFaCoXH0gTZZL3uV6A7lYMyB+pEfznlXB/dFEaYFUYU2XhCwsZyTpuzXPCHxPkksk1zhZyyaDFE7iZ0p1X1LxaeizSSgMDA5yFDIzPQOlZcUsTERBoiz1xETlqmtRgS5n7OVsafCdgYKMQAW3XLUtnaXJ38s0Xl2DJnbfkZKYku8UKJrll4oKBLEewU7a4IIFy35CSg2k8VJeJ5iEXEXj8JSPmDb/U7xHaDCxRZTMZxJ87vjE0EqFAL2YNwVfiF2RNjCoMC/dsOaRnxsccOioBHMHW3HlqgGR4Sf7VDClVHcl7e8lfSElsELqS4KUCGwLJVfi3kbUNcQJYiRYOS3W6SOaEQKFXsEHidfL9Sm3z1MwjFQ7R6U+Dhu3E1M/U1JSstAevDEhMbGo8hbMGro6cnV6SBOG1LJ+eyGufH9IO4HEfLfXmq0tExJCSa6lE7+u2WIpVJ6IRVrzkcEU8qzAFRvTPMEHy/WAcvmP/MtmnxesuwsVkOH6YmHiRlB9o/u2hU46KB3ExNcWGoqaq5DMs1yYF3hIoHBKkkFSo9ia6ubVEwotaJRrr+QOxjCmvqprMMg8qxlVSENR/yY/MyiF5SJVsatysDeIn8Fb3ErlRfzfYktfufdnrZRch0NDat2C85Hr10KV4J1nG2ypCNS+sQQOcb6lTSvliJ6od5OZOFRbBzWBXGx6OzNultnlaOLa2Wz2eTJ4QgWMHMhYK1DC4Jc7XHIP4GG4BIo8hfYQRBa1ZHJltQwe+iEUTOuNSp5c8Fnyriah7QKs3QMfaeOJcNVyaKsDO6S3iVfpyRJY+Oc1D+cNHENGIDGd+E6+Vt6NZXUEiplTkhnC7F3LPOv1L8m99atUw11XXh7P7eCRxhluv37IvOTN1FeDZ/OMLoix3hps/pnB8L501ijTWeLXUL65KwXvfME9gEeacOjpa/yVrD1CD0gNNX1kybfewOSdHkPBI8yeUPDIdwZAFHoSwz0SZCO3B6V08C6/T65wFsBcFSVa5dqEgGyVNgg1O8Rzham1DojvOFjJPOT7QkvxQzXP2ibGAGVDBEjIS0Jk20bodOdrP15tEJiBrEEDVozMl/IV4Urbjx79PYAnHMKvdewlBljV6BY6uBB/4E+yUB/fkofAZfVDA3OTmVdapNUu0+p77qhQQoXUBhecK4lDQHdHTbPeADf4vj8Fee/lmWsV2qr53/vc7gE89zKryL0RCtz/FIiA5/5fw8gMPiEKRMDzCRE+8tr7nwIR8Nz/axiZwSdEgQh4PiHCR157/1MgAp77fw0jM/iEKBABzydE+Mhr738KRMBz/69hZAafEAUi4PmECB957f1PgQh47v81jMzgE6JABDyfEOEjr73/KfD/AeffP0GTorWmAAAAAElFTkSuQmCC">
          <a:extLst>
            <a:ext uri="{FF2B5EF4-FFF2-40B4-BE49-F238E27FC236}">
              <a16:creationId xmlns:a16="http://schemas.microsoft.com/office/drawing/2014/main" id="{228BF2B2-D1CE-478A-851F-33E0A23D1CC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63500</xdr:rowOff>
    </xdr:from>
    <xdr:to>
      <xdr:col>0</xdr:col>
      <xdr:colOff>2040649</xdr:colOff>
      <xdr:row>5</xdr:row>
      <xdr:rowOff>64082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EAF2A9C-2047-48C0-A6B2-BA9E565E6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3500"/>
          <a:ext cx="1964449" cy="8895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0</xdr:col>
      <xdr:colOff>2023187</xdr:colOff>
      <xdr:row>5</xdr:row>
      <xdr:rowOff>114882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28461C7-4E23-4768-8516-DDCE67B1A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0"/>
          <a:ext cx="1966037" cy="8895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72262</xdr:colOff>
      <xdr:row>5</xdr:row>
      <xdr:rowOff>582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CDBCBE8-032C-40D7-B06D-EB1E911AB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9462663" y="0"/>
          <a:ext cx="1966037" cy="8895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1966037</xdr:colOff>
      <xdr:row>5</xdr:row>
      <xdr:rowOff>582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FF77956-2A76-4E3B-BB41-BB098CE20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180213" y="0"/>
          <a:ext cx="1966037" cy="8895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591262</xdr:colOff>
      <xdr:row>5</xdr:row>
      <xdr:rowOff>582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79C509A-FF82-42B5-8444-B7CCBAA33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9040388" y="0"/>
          <a:ext cx="1962862" cy="8895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41987</xdr:colOff>
      <xdr:row>5</xdr:row>
      <xdr:rowOff>582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5E10D3A-1F7C-4328-A14D-43FDD8E9A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8326013" y="0"/>
          <a:ext cx="1940637" cy="889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16"/>
  <sheetViews>
    <sheetView showGridLines="0" view="pageBreakPreview" zoomScaleNormal="100" zoomScaleSheetLayoutView="100" workbookViewId="0">
      <selection activeCell="D37" sqref="D37"/>
    </sheetView>
  </sheetViews>
  <sheetFormatPr defaultRowHeight="14.25" x14ac:dyDescent="0.2"/>
  <cols>
    <col min="1" max="1" width="20.875" customWidth="1"/>
    <col min="2" max="2" width="9" customWidth="1"/>
  </cols>
  <sheetData>
    <row r="2" spans="1:11" x14ac:dyDescent="0.2">
      <c r="C2" s="1"/>
    </row>
    <row r="3" spans="1:11" x14ac:dyDescent="0.2">
      <c r="D3" s="2"/>
    </row>
    <row r="4" spans="1:11" x14ac:dyDescent="0.2">
      <c r="C4" s="1"/>
    </row>
    <row r="5" spans="1:11" x14ac:dyDescent="0.2">
      <c r="C5" s="1"/>
      <c r="D5" s="3"/>
    </row>
    <row r="6" spans="1:11" x14ac:dyDescent="0.2">
      <c r="C6" s="1"/>
      <c r="D6" s="4"/>
      <c r="E6" s="1"/>
      <c r="F6" s="5"/>
    </row>
    <row r="7" spans="1:11" x14ac:dyDescent="0.2">
      <c r="F7" s="4"/>
    </row>
    <row r="9" spans="1:11" ht="19.5" x14ac:dyDescent="0.45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s="24" customFormat="1" ht="21" customHeight="1" x14ac:dyDescent="0.2">
      <c r="A10" s="121" t="s">
        <v>15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</row>
    <row r="11" spans="1:11" s="24" customFormat="1" ht="19.5" x14ac:dyDescent="0.2">
      <c r="A11" s="27" t="s">
        <v>75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s="24" customFormat="1" ht="24" customHeight="1" x14ac:dyDescent="0.2">
      <c r="A12" s="118" t="s">
        <v>0</v>
      </c>
      <c r="B12" s="118" t="s">
        <v>2</v>
      </c>
      <c r="C12" s="118" t="s">
        <v>88</v>
      </c>
      <c r="D12" s="118"/>
      <c r="E12" s="118"/>
      <c r="F12" s="118"/>
      <c r="G12" s="118"/>
      <c r="H12" s="118"/>
      <c r="I12" s="118"/>
      <c r="J12" s="118"/>
      <c r="K12" s="118"/>
    </row>
    <row r="13" spans="1:11" s="24" customFormat="1" ht="24" customHeight="1" x14ac:dyDescent="0.2">
      <c r="A13" s="118"/>
      <c r="B13" s="118"/>
      <c r="C13" s="47">
        <v>2010</v>
      </c>
      <c r="D13" s="47">
        <v>2011</v>
      </c>
      <c r="E13" s="47">
        <v>2012</v>
      </c>
      <c r="F13" s="47">
        <v>2013</v>
      </c>
      <c r="G13" s="47">
        <v>2014</v>
      </c>
      <c r="H13" s="47">
        <v>2015</v>
      </c>
      <c r="I13" s="47">
        <v>2016</v>
      </c>
      <c r="J13" s="47">
        <v>2017</v>
      </c>
      <c r="K13" s="47">
        <v>2018</v>
      </c>
    </row>
    <row r="14" spans="1:11" s="24" customFormat="1" ht="24" customHeight="1" x14ac:dyDescent="0.2">
      <c r="A14" s="47" t="s">
        <v>14</v>
      </c>
      <c r="B14" s="47" t="s">
        <v>96</v>
      </c>
      <c r="C14" s="49">
        <v>218253.77827765199</v>
      </c>
      <c r="D14" s="49">
        <v>225509.45090111269</v>
      </c>
      <c r="E14" s="49">
        <v>246610.31119129798</v>
      </c>
      <c r="F14" s="49">
        <v>262685.02237810998</v>
      </c>
      <c r="G14" s="49">
        <v>281154.50077608001</v>
      </c>
      <c r="H14" s="49">
        <v>294611.77875416004</v>
      </c>
      <c r="I14" s="49">
        <v>296673</v>
      </c>
      <c r="J14" s="49">
        <v>298439</v>
      </c>
      <c r="K14" s="49">
        <v>299188.00174748997</v>
      </c>
    </row>
    <row r="15" spans="1:11" s="53" customFormat="1" ht="15.95" customHeight="1" x14ac:dyDescent="0.2">
      <c r="A15" s="120" t="s">
        <v>8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</row>
    <row r="16" spans="1:11" ht="15.75" x14ac:dyDescent="0.2">
      <c r="A16" s="117" t="s">
        <v>90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</row>
  </sheetData>
  <mergeCells count="6">
    <mergeCell ref="A16:K16"/>
    <mergeCell ref="A15:K15"/>
    <mergeCell ref="A10:K10"/>
    <mergeCell ref="A12:A13"/>
    <mergeCell ref="B12:B13"/>
    <mergeCell ref="C12:K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0:I21"/>
  <sheetViews>
    <sheetView showGridLines="0" view="pageBreakPreview" zoomScaleNormal="100" zoomScaleSheetLayoutView="100" workbookViewId="0">
      <selection activeCell="B13" sqref="B13:B19"/>
    </sheetView>
  </sheetViews>
  <sheetFormatPr defaultRowHeight="14.25" x14ac:dyDescent="0.2"/>
  <cols>
    <col min="1" max="1" width="12" customWidth="1"/>
    <col min="3" max="9" width="11.75" customWidth="1"/>
  </cols>
  <sheetData>
    <row r="10" spans="1:9" s="24" customFormat="1" ht="21" customHeight="1" x14ac:dyDescent="0.2">
      <c r="A10" s="121" t="s">
        <v>31</v>
      </c>
      <c r="B10" s="121"/>
      <c r="C10" s="121"/>
      <c r="D10" s="121"/>
      <c r="E10" s="121"/>
      <c r="F10" s="121"/>
      <c r="G10" s="121"/>
      <c r="H10" s="121"/>
      <c r="I10" s="121"/>
    </row>
    <row r="11" spans="1:9" s="24" customFormat="1" ht="15.95" customHeight="1" x14ac:dyDescent="0.2">
      <c r="A11" s="27" t="s">
        <v>80</v>
      </c>
      <c r="B11" s="28"/>
      <c r="C11" s="28"/>
      <c r="D11" s="28"/>
      <c r="E11" s="28"/>
      <c r="F11" s="28"/>
      <c r="G11" s="28"/>
      <c r="H11" s="28"/>
      <c r="I11" s="28"/>
    </row>
    <row r="12" spans="1:9" s="24" customFormat="1" ht="48" customHeight="1" x14ac:dyDescent="0.2">
      <c r="A12" s="20" t="s">
        <v>88</v>
      </c>
      <c r="B12" s="20" t="s">
        <v>2</v>
      </c>
      <c r="C12" s="20" t="s">
        <v>32</v>
      </c>
      <c r="D12" s="20" t="s">
        <v>33</v>
      </c>
      <c r="E12" s="20" t="s">
        <v>34</v>
      </c>
      <c r="F12" s="20" t="s">
        <v>35</v>
      </c>
      <c r="G12" s="20" t="s">
        <v>36</v>
      </c>
      <c r="H12" s="20" t="s">
        <v>37</v>
      </c>
      <c r="I12" s="20" t="s">
        <v>26</v>
      </c>
    </row>
    <row r="13" spans="1:9" s="24" customFormat="1" ht="24" customHeight="1" x14ac:dyDescent="0.2">
      <c r="A13" s="47">
        <v>2012</v>
      </c>
      <c r="B13" s="119" t="s">
        <v>109</v>
      </c>
      <c r="C13" s="13">
        <v>13986</v>
      </c>
      <c r="D13" s="13">
        <v>26327</v>
      </c>
      <c r="E13" s="13">
        <v>2331</v>
      </c>
      <c r="F13" s="13">
        <v>439</v>
      </c>
      <c r="G13" s="13">
        <v>0</v>
      </c>
      <c r="H13" s="13">
        <v>10505</v>
      </c>
      <c r="I13" s="13">
        <f>SUM(C13:H13)</f>
        <v>53588</v>
      </c>
    </row>
    <row r="14" spans="1:9" s="24" customFormat="1" ht="24" customHeight="1" x14ac:dyDescent="0.2">
      <c r="A14" s="47">
        <v>2013</v>
      </c>
      <c r="B14" s="127"/>
      <c r="C14" s="11">
        <v>14686</v>
      </c>
      <c r="D14" s="11">
        <v>24416</v>
      </c>
      <c r="E14" s="11">
        <v>6342</v>
      </c>
      <c r="F14" s="11">
        <v>464</v>
      </c>
      <c r="G14" s="11">
        <v>0</v>
      </c>
      <c r="H14" s="11">
        <v>12554</v>
      </c>
      <c r="I14" s="11">
        <f t="shared" ref="I14:I18" si="0">SUM(C14:H14)</f>
        <v>58462</v>
      </c>
    </row>
    <row r="15" spans="1:9" s="24" customFormat="1" ht="24" customHeight="1" x14ac:dyDescent="0.2">
      <c r="A15" s="47">
        <v>2014</v>
      </c>
      <c r="B15" s="127"/>
      <c r="C15" s="13">
        <v>16782</v>
      </c>
      <c r="D15" s="13">
        <v>24527</v>
      </c>
      <c r="E15" s="13">
        <v>6899</v>
      </c>
      <c r="F15" s="13">
        <v>415</v>
      </c>
      <c r="G15" s="13">
        <v>0</v>
      </c>
      <c r="H15" s="13">
        <v>16883</v>
      </c>
      <c r="I15" s="13">
        <f t="shared" si="0"/>
        <v>65506</v>
      </c>
    </row>
    <row r="16" spans="1:9" s="24" customFormat="1" ht="24" customHeight="1" x14ac:dyDescent="0.2">
      <c r="A16" s="47">
        <v>2015</v>
      </c>
      <c r="B16" s="127"/>
      <c r="C16" s="11">
        <v>16782</v>
      </c>
      <c r="D16" s="11">
        <v>24282</v>
      </c>
      <c r="E16" s="11">
        <v>8708</v>
      </c>
      <c r="F16" s="11">
        <v>399</v>
      </c>
      <c r="G16" s="11">
        <v>0</v>
      </c>
      <c r="H16" s="11">
        <v>18984</v>
      </c>
      <c r="I16" s="11">
        <f t="shared" si="0"/>
        <v>69155</v>
      </c>
    </row>
    <row r="17" spans="1:9" s="24" customFormat="1" ht="24" customHeight="1" x14ac:dyDescent="0.2">
      <c r="A17" s="47">
        <v>2016</v>
      </c>
      <c r="B17" s="127"/>
      <c r="C17" s="13">
        <v>19350</v>
      </c>
      <c r="D17" s="13">
        <v>22980</v>
      </c>
      <c r="E17" s="13">
        <v>11954</v>
      </c>
      <c r="F17" s="13">
        <v>387</v>
      </c>
      <c r="G17" s="13">
        <v>0</v>
      </c>
      <c r="H17" s="13">
        <v>20031</v>
      </c>
      <c r="I17" s="13">
        <f t="shared" si="0"/>
        <v>74702</v>
      </c>
    </row>
    <row r="18" spans="1:9" s="24" customFormat="1" ht="24" customHeight="1" x14ac:dyDescent="0.2">
      <c r="A18" s="47">
        <v>2017</v>
      </c>
      <c r="B18" s="127"/>
      <c r="C18" s="11">
        <v>21988</v>
      </c>
      <c r="D18" s="11">
        <v>21861</v>
      </c>
      <c r="E18" s="11">
        <v>12471</v>
      </c>
      <c r="F18" s="11">
        <v>265</v>
      </c>
      <c r="G18" s="11">
        <v>2.8</v>
      </c>
      <c r="H18" s="11">
        <v>23883.199999999997</v>
      </c>
      <c r="I18" s="11">
        <f t="shared" si="0"/>
        <v>80471</v>
      </c>
    </row>
    <row r="19" spans="1:9" s="24" customFormat="1" ht="24" customHeight="1" x14ac:dyDescent="0.2">
      <c r="A19" s="47">
        <v>2018</v>
      </c>
      <c r="B19" s="124"/>
      <c r="C19" s="13">
        <v>22488</v>
      </c>
      <c r="D19" s="13">
        <v>17505</v>
      </c>
      <c r="E19" s="13">
        <v>13353</v>
      </c>
      <c r="F19" s="13">
        <v>185</v>
      </c>
      <c r="G19" s="13">
        <v>2.8</v>
      </c>
      <c r="H19" s="13">
        <v>23407.199999999997</v>
      </c>
      <c r="I19" s="13">
        <f>SUM(C19:H19)</f>
        <v>76941</v>
      </c>
    </row>
    <row r="20" spans="1:9" s="53" customFormat="1" ht="15.95" customHeight="1" x14ac:dyDescent="0.2">
      <c r="A20" s="131" t="s">
        <v>8</v>
      </c>
      <c r="B20" s="131"/>
      <c r="C20" s="131"/>
      <c r="D20" s="131"/>
      <c r="E20" s="131"/>
      <c r="F20" s="131"/>
      <c r="G20" s="131"/>
      <c r="H20" s="131"/>
      <c r="I20" s="131"/>
    </row>
    <row r="21" spans="1:9" ht="17.25" x14ac:dyDescent="0.4">
      <c r="A21" s="72" t="s">
        <v>95</v>
      </c>
    </row>
  </sheetData>
  <mergeCells count="3">
    <mergeCell ref="A10:I10"/>
    <mergeCell ref="B13:B19"/>
    <mergeCell ref="A20:I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0:I16"/>
  <sheetViews>
    <sheetView showGridLines="0" view="pageBreakPreview" zoomScaleNormal="100" zoomScaleSheetLayoutView="100" workbookViewId="0">
      <selection activeCell="B14" sqref="B14"/>
    </sheetView>
  </sheetViews>
  <sheetFormatPr defaultRowHeight="14.25" x14ac:dyDescent="0.2"/>
  <cols>
    <col min="1" max="1" width="15.75" customWidth="1"/>
  </cols>
  <sheetData>
    <row r="10" spans="1:9" s="24" customFormat="1" ht="21" customHeight="1" x14ac:dyDescent="0.2">
      <c r="A10" s="121" t="s">
        <v>38</v>
      </c>
      <c r="B10" s="121"/>
      <c r="C10" s="121"/>
      <c r="D10" s="121"/>
      <c r="E10" s="121"/>
      <c r="F10" s="121"/>
      <c r="G10" s="121"/>
      <c r="H10" s="121"/>
      <c r="I10" s="121"/>
    </row>
    <row r="11" spans="1:9" s="24" customFormat="1" ht="15.95" customHeight="1" x14ac:dyDescent="0.2">
      <c r="A11" s="55" t="s">
        <v>81</v>
      </c>
      <c r="B11" s="56"/>
      <c r="C11" s="56"/>
      <c r="D11" s="56"/>
      <c r="E11" s="56"/>
      <c r="F11" s="56"/>
      <c r="G11" s="56"/>
      <c r="H11" s="56"/>
      <c r="I11" s="56"/>
    </row>
    <row r="12" spans="1:9" s="24" customFormat="1" ht="24" customHeight="1" x14ac:dyDescent="0.2">
      <c r="A12" s="126" t="s">
        <v>38</v>
      </c>
      <c r="B12" s="125" t="s">
        <v>88</v>
      </c>
      <c r="C12" s="128"/>
      <c r="D12" s="128"/>
      <c r="E12" s="128"/>
      <c r="F12" s="128"/>
      <c r="G12" s="128"/>
      <c r="H12" s="128"/>
      <c r="I12" s="122"/>
    </row>
    <row r="13" spans="1:9" s="24" customFormat="1" ht="24" customHeight="1" x14ac:dyDescent="0.2">
      <c r="A13" s="126"/>
      <c r="B13" s="47" t="s">
        <v>2</v>
      </c>
      <c r="C13" s="47">
        <v>2012</v>
      </c>
      <c r="D13" s="47">
        <v>2013</v>
      </c>
      <c r="E13" s="47">
        <v>2014</v>
      </c>
      <c r="F13" s="47">
        <v>2015</v>
      </c>
      <c r="G13" s="47">
        <v>2016</v>
      </c>
      <c r="H13" s="47">
        <v>2017</v>
      </c>
      <c r="I13" s="47">
        <v>2018</v>
      </c>
    </row>
    <row r="14" spans="1:9" s="24" customFormat="1" ht="48" customHeight="1" x14ac:dyDescent="0.2">
      <c r="A14" s="122"/>
      <c r="B14" s="47" t="s">
        <v>109</v>
      </c>
      <c r="C14" s="21">
        <v>51939</v>
      </c>
      <c r="D14" s="21">
        <v>53864</v>
      </c>
      <c r="E14" s="21">
        <v>56547</v>
      </c>
      <c r="F14" s="21">
        <v>62260</v>
      </c>
      <c r="G14" s="21">
        <v>60828</v>
      </c>
      <c r="H14" s="21">
        <v>62121</v>
      </c>
      <c r="I14" s="21">
        <v>61743</v>
      </c>
    </row>
    <row r="15" spans="1:9" s="53" customFormat="1" ht="15.95" customHeight="1" x14ac:dyDescent="0.2">
      <c r="A15" s="131" t="s">
        <v>8</v>
      </c>
      <c r="B15" s="131"/>
      <c r="C15" s="131"/>
      <c r="D15" s="131"/>
      <c r="E15" s="131"/>
      <c r="F15" s="131"/>
      <c r="G15" s="131"/>
      <c r="H15" s="131"/>
      <c r="I15" s="131"/>
    </row>
    <row r="16" spans="1:9" ht="17.25" x14ac:dyDescent="0.4">
      <c r="A16" s="72" t="s">
        <v>95</v>
      </c>
    </row>
  </sheetData>
  <mergeCells count="4">
    <mergeCell ref="A10:I10"/>
    <mergeCell ref="A15:I15"/>
    <mergeCell ref="A12:A14"/>
    <mergeCell ref="B12:I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9:K20"/>
  <sheetViews>
    <sheetView showGridLines="0" view="pageBreakPreview" zoomScaleNormal="100" zoomScaleSheetLayoutView="100" workbookViewId="0">
      <selection activeCell="A20" sqref="A20:K20"/>
    </sheetView>
  </sheetViews>
  <sheetFormatPr defaultRowHeight="14.25" x14ac:dyDescent="0.2"/>
  <cols>
    <col min="1" max="1" width="12.375" customWidth="1"/>
    <col min="2" max="2" width="6.75" bestFit="1" customWidth="1"/>
    <col min="3" max="3" width="10.25" bestFit="1" customWidth="1"/>
    <col min="4" max="4" width="10.375" bestFit="1" customWidth="1"/>
    <col min="5" max="5" width="14.125" bestFit="1" customWidth="1"/>
    <col min="6" max="6" width="9" customWidth="1"/>
    <col min="7" max="7" width="9.875" bestFit="1" customWidth="1"/>
    <col min="8" max="8" width="11.125" bestFit="1" customWidth="1"/>
  </cols>
  <sheetData>
    <row r="9" spans="1:8" s="24" customFormat="1" ht="21" customHeight="1" x14ac:dyDescent="0.2">
      <c r="A9" s="121" t="s">
        <v>39</v>
      </c>
      <c r="B9" s="121"/>
      <c r="C9" s="121"/>
      <c r="D9" s="121"/>
      <c r="E9" s="121"/>
      <c r="F9" s="121"/>
      <c r="G9" s="121"/>
      <c r="H9" s="121"/>
    </row>
    <row r="10" spans="1:8" s="24" customFormat="1" ht="19.5" x14ac:dyDescent="0.2">
      <c r="A10" s="27" t="s">
        <v>82</v>
      </c>
      <c r="B10" s="28"/>
      <c r="C10" s="28"/>
      <c r="D10" s="28"/>
      <c r="E10" s="28"/>
      <c r="F10" s="28"/>
      <c r="G10" s="28"/>
      <c r="H10" s="28"/>
    </row>
    <row r="11" spans="1:8" s="24" customFormat="1" ht="48" customHeight="1" x14ac:dyDescent="0.2">
      <c r="A11" s="46" t="s">
        <v>88</v>
      </c>
      <c r="B11" s="46" t="s">
        <v>2</v>
      </c>
      <c r="C11" s="46" t="s">
        <v>40</v>
      </c>
      <c r="D11" s="46" t="s">
        <v>33</v>
      </c>
      <c r="E11" s="46" t="s">
        <v>34</v>
      </c>
      <c r="F11" s="46" t="s">
        <v>35</v>
      </c>
      <c r="G11" s="46" t="s">
        <v>41</v>
      </c>
      <c r="H11" s="46" t="s">
        <v>26</v>
      </c>
    </row>
    <row r="12" spans="1:8" s="24" customFormat="1" ht="24" customHeight="1" x14ac:dyDescent="0.2">
      <c r="A12" s="47">
        <v>2012</v>
      </c>
      <c r="B12" s="119" t="s">
        <v>96</v>
      </c>
      <c r="C12" s="13">
        <v>93475.33864300001</v>
      </c>
      <c r="D12" s="13">
        <v>97664</v>
      </c>
      <c r="E12" s="13">
        <v>15615</v>
      </c>
      <c r="F12" s="13">
        <v>377</v>
      </c>
      <c r="G12" s="13">
        <v>4472</v>
      </c>
      <c r="H12" s="13">
        <f>SUM(C12:G12)</f>
        <v>211603.338643</v>
      </c>
    </row>
    <row r="13" spans="1:8" s="24" customFormat="1" ht="24" customHeight="1" x14ac:dyDescent="0.2">
      <c r="A13" s="47">
        <v>2013</v>
      </c>
      <c r="B13" s="127"/>
      <c r="C13" s="11">
        <v>88277.08161899999</v>
      </c>
      <c r="D13" s="11">
        <v>81688.581831000003</v>
      </c>
      <c r="E13" s="11">
        <v>28468.870855000001</v>
      </c>
      <c r="F13" s="11">
        <v>465.57417900000002</v>
      </c>
      <c r="G13" s="11">
        <v>4471.57637393</v>
      </c>
      <c r="H13" s="11">
        <f t="shared" ref="H13:H18" si="0">SUM(C13:G13)</f>
        <v>203371.68485792997</v>
      </c>
    </row>
    <row r="14" spans="1:8" s="24" customFormat="1" ht="24" customHeight="1" x14ac:dyDescent="0.2">
      <c r="A14" s="47">
        <v>2014</v>
      </c>
      <c r="B14" s="127"/>
      <c r="C14" s="13">
        <v>94901.966435999988</v>
      </c>
      <c r="D14" s="13">
        <v>81834.345497999995</v>
      </c>
      <c r="E14" s="13">
        <v>37589.301013999997</v>
      </c>
      <c r="F14" s="13">
        <v>263.30148600000001</v>
      </c>
      <c r="G14" s="13">
        <v>4543.9182507400001</v>
      </c>
      <c r="H14" s="13">
        <f t="shared" si="0"/>
        <v>219132.83268474002</v>
      </c>
    </row>
    <row r="15" spans="1:8" s="24" customFormat="1" ht="24" customHeight="1" x14ac:dyDescent="0.2">
      <c r="A15" s="47">
        <v>2015</v>
      </c>
      <c r="B15" s="127"/>
      <c r="C15" s="11">
        <v>87602.346826000008</v>
      </c>
      <c r="D15" s="11">
        <v>83254.045119000002</v>
      </c>
      <c r="E15" s="11">
        <v>40871.201766000006</v>
      </c>
      <c r="F15" s="11">
        <v>270.54341700000003</v>
      </c>
      <c r="G15" s="11">
        <v>3671.7516959999998</v>
      </c>
      <c r="H15" s="11">
        <f t="shared" si="0"/>
        <v>215669.88882400002</v>
      </c>
    </row>
    <row r="16" spans="1:8" s="24" customFormat="1" ht="24" customHeight="1" x14ac:dyDescent="0.2">
      <c r="A16" s="47">
        <v>2016</v>
      </c>
      <c r="B16" s="127"/>
      <c r="C16" s="13">
        <v>84975</v>
      </c>
      <c r="D16" s="13">
        <v>70214</v>
      </c>
      <c r="E16" s="13">
        <v>50602</v>
      </c>
      <c r="F16" s="13">
        <v>254</v>
      </c>
      <c r="G16" s="13">
        <v>3647</v>
      </c>
      <c r="H16" s="13">
        <f t="shared" si="0"/>
        <v>209692</v>
      </c>
    </row>
    <row r="17" spans="1:11" s="24" customFormat="1" ht="24" customHeight="1" x14ac:dyDescent="0.2">
      <c r="A17" s="47">
        <v>2017</v>
      </c>
      <c r="B17" s="127"/>
      <c r="C17" s="11">
        <v>95366.601664000002</v>
      </c>
      <c r="D17" s="11">
        <v>54021.736105999997</v>
      </c>
      <c r="E17" s="11">
        <v>54959.166314000002</v>
      </c>
      <c r="F17" s="11">
        <v>207</v>
      </c>
      <c r="G17" s="11">
        <v>2380</v>
      </c>
      <c r="H17" s="11">
        <f t="shared" si="0"/>
        <v>206934.50408399999</v>
      </c>
    </row>
    <row r="18" spans="1:11" s="24" customFormat="1" ht="24" customHeight="1" x14ac:dyDescent="0.2">
      <c r="A18" s="47">
        <v>2018</v>
      </c>
      <c r="B18" s="124"/>
      <c r="C18" s="13">
        <v>95644.051959999997</v>
      </c>
      <c r="D18" s="13">
        <v>36596.095689999995</v>
      </c>
      <c r="E18" s="13">
        <v>58752.354880000006</v>
      </c>
      <c r="F18" s="13">
        <v>166.10545999999999</v>
      </c>
      <c r="G18" s="13">
        <v>1444.087</v>
      </c>
      <c r="H18" s="13">
        <f t="shared" si="0"/>
        <v>192602.69498999999</v>
      </c>
    </row>
    <row r="19" spans="1:11" s="53" customFormat="1" ht="15.95" customHeight="1" x14ac:dyDescent="0.2">
      <c r="A19" s="131" t="s">
        <v>8</v>
      </c>
      <c r="B19" s="131"/>
      <c r="C19" s="131"/>
      <c r="D19" s="131"/>
      <c r="E19" s="131"/>
      <c r="F19" s="131"/>
      <c r="G19" s="131"/>
      <c r="H19" s="131"/>
    </row>
    <row r="20" spans="1:11" ht="15.75" x14ac:dyDescent="0.2">
      <c r="A20" s="117" t="s">
        <v>90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</row>
  </sheetData>
  <mergeCells count="4">
    <mergeCell ref="A9:H9"/>
    <mergeCell ref="B12:B18"/>
    <mergeCell ref="A19:H19"/>
    <mergeCell ref="A20:K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0:K20"/>
  <sheetViews>
    <sheetView showGridLines="0" view="pageBreakPreview" zoomScaleNormal="100" zoomScaleSheetLayoutView="100" workbookViewId="0">
      <selection activeCell="A20" sqref="A20"/>
    </sheetView>
  </sheetViews>
  <sheetFormatPr defaultRowHeight="14.25" x14ac:dyDescent="0.2"/>
  <cols>
    <col min="1" max="1" width="21.75" customWidth="1"/>
    <col min="2" max="9" width="10.875" customWidth="1"/>
  </cols>
  <sheetData>
    <row r="10" spans="1:9" s="24" customFormat="1" ht="21" customHeight="1" x14ac:dyDescent="0.2">
      <c r="A10" s="121" t="s">
        <v>42</v>
      </c>
      <c r="B10" s="121"/>
      <c r="C10" s="121"/>
      <c r="D10" s="121"/>
      <c r="E10" s="121"/>
      <c r="F10" s="121"/>
      <c r="G10" s="121"/>
      <c r="H10" s="121"/>
      <c r="I10" s="121"/>
    </row>
    <row r="11" spans="1:9" s="24" customFormat="1" ht="15.95" customHeight="1" x14ac:dyDescent="0.2">
      <c r="A11" s="39" t="s">
        <v>83</v>
      </c>
      <c r="B11" s="40"/>
      <c r="C11" s="40"/>
      <c r="D11" s="40"/>
      <c r="E11" s="40"/>
      <c r="F11" s="28"/>
      <c r="G11" s="28"/>
      <c r="H11" s="28"/>
      <c r="I11" s="28"/>
    </row>
    <row r="12" spans="1:9" s="24" customFormat="1" ht="24" customHeight="1" x14ac:dyDescent="0.2">
      <c r="A12" s="127" t="s">
        <v>43</v>
      </c>
      <c r="B12" s="127" t="s">
        <v>2</v>
      </c>
      <c r="C12" s="132" t="s">
        <v>88</v>
      </c>
      <c r="D12" s="133"/>
      <c r="E12" s="133"/>
      <c r="F12" s="133"/>
      <c r="G12" s="133"/>
      <c r="H12" s="133"/>
      <c r="I12" s="126"/>
    </row>
    <row r="13" spans="1:9" s="24" customFormat="1" ht="24" customHeight="1" x14ac:dyDescent="0.2">
      <c r="A13" s="124"/>
      <c r="B13" s="124"/>
      <c r="C13" s="47">
        <v>2012</v>
      </c>
      <c r="D13" s="47">
        <v>2013</v>
      </c>
      <c r="E13" s="47">
        <v>2014</v>
      </c>
      <c r="F13" s="47">
        <v>2015</v>
      </c>
      <c r="G13" s="47">
        <v>2016</v>
      </c>
      <c r="H13" s="47">
        <v>2017</v>
      </c>
      <c r="I13" s="47">
        <v>2018</v>
      </c>
    </row>
    <row r="14" spans="1:9" s="24" customFormat="1" ht="24" customHeight="1" x14ac:dyDescent="0.2">
      <c r="A14" s="20" t="s">
        <v>44</v>
      </c>
      <c r="B14" s="47" t="s">
        <v>94</v>
      </c>
      <c r="C14" s="13">
        <v>53588</v>
      </c>
      <c r="D14" s="13">
        <v>58462</v>
      </c>
      <c r="E14" s="13">
        <v>65506</v>
      </c>
      <c r="F14" s="13">
        <v>69155</v>
      </c>
      <c r="G14" s="13">
        <v>74702</v>
      </c>
      <c r="H14" s="13">
        <v>80471</v>
      </c>
      <c r="I14" s="13">
        <v>76941</v>
      </c>
    </row>
    <row r="15" spans="1:9" s="24" customFormat="1" ht="24" customHeight="1" x14ac:dyDescent="0.2">
      <c r="A15" s="47" t="s">
        <v>45</v>
      </c>
      <c r="B15" s="47" t="s">
        <v>30</v>
      </c>
      <c r="C15" s="11">
        <v>51939</v>
      </c>
      <c r="D15" s="11">
        <v>53864</v>
      </c>
      <c r="E15" s="11">
        <v>56547</v>
      </c>
      <c r="F15" s="11">
        <v>62260</v>
      </c>
      <c r="G15" s="11">
        <v>60828</v>
      </c>
      <c r="H15" s="11">
        <v>62121</v>
      </c>
      <c r="I15" s="11">
        <v>61743</v>
      </c>
    </row>
    <row r="16" spans="1:9" s="24" customFormat="1" ht="24" customHeight="1" x14ac:dyDescent="0.2">
      <c r="A16" s="47" t="s">
        <v>46</v>
      </c>
      <c r="B16" s="47" t="s">
        <v>97</v>
      </c>
      <c r="C16" s="13">
        <v>271679</v>
      </c>
      <c r="D16" s="13">
        <v>284016.38180368755</v>
      </c>
      <c r="E16" s="13">
        <v>311807.15147399</v>
      </c>
      <c r="F16" s="13">
        <v>338328.00929573004</v>
      </c>
      <c r="G16" s="13">
        <v>345445.5</v>
      </c>
      <c r="H16" s="13">
        <v>355080</v>
      </c>
      <c r="I16" s="13">
        <v>358853.29779015097</v>
      </c>
    </row>
    <row r="17" spans="1:11" s="24" customFormat="1" ht="24" customHeight="1" x14ac:dyDescent="0.2">
      <c r="A17" s="47" t="s">
        <v>47</v>
      </c>
      <c r="B17" s="47" t="s">
        <v>7</v>
      </c>
      <c r="C17" s="11">
        <v>246610.31119129798</v>
      </c>
      <c r="D17" s="11">
        <v>262685.02237810998</v>
      </c>
      <c r="E17" s="11">
        <v>281154.50077608001</v>
      </c>
      <c r="F17" s="11">
        <v>294611.77875416004</v>
      </c>
      <c r="G17" s="11">
        <v>296673</v>
      </c>
      <c r="H17" s="11">
        <v>298439</v>
      </c>
      <c r="I17" s="11">
        <v>299188.00174748997</v>
      </c>
    </row>
    <row r="18" spans="1:11" s="53" customFormat="1" ht="15.95" customHeight="1" x14ac:dyDescent="0.2">
      <c r="A18" s="57" t="s">
        <v>8</v>
      </c>
      <c r="B18" s="57"/>
      <c r="C18" s="57"/>
      <c r="D18" s="57"/>
      <c r="E18" s="57"/>
      <c r="F18" s="57"/>
      <c r="G18" s="57"/>
      <c r="H18" s="57"/>
    </row>
    <row r="19" spans="1:11" ht="15.75" x14ac:dyDescent="0.2">
      <c r="A19" s="73" t="s">
        <v>95</v>
      </c>
    </row>
    <row r="20" spans="1:11" ht="15.75" x14ac:dyDescent="0.2">
      <c r="A20" s="73" t="s">
        <v>98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</row>
  </sheetData>
  <mergeCells count="4">
    <mergeCell ref="A10:I10"/>
    <mergeCell ref="A12:A13"/>
    <mergeCell ref="B12:B13"/>
    <mergeCell ref="C12:I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0:I25"/>
  <sheetViews>
    <sheetView showGridLines="0" view="pageBreakPreview" zoomScaleNormal="100" zoomScaleSheetLayoutView="100" workbookViewId="0">
      <selection activeCell="A23" sqref="A23"/>
    </sheetView>
  </sheetViews>
  <sheetFormatPr defaultRowHeight="14.25" x14ac:dyDescent="0.2"/>
  <cols>
    <col min="1" max="1" width="42.625" customWidth="1"/>
  </cols>
  <sheetData>
    <row r="10" spans="1:9" s="24" customFormat="1" ht="21" customHeight="1" x14ac:dyDescent="0.2">
      <c r="A10" s="121" t="s">
        <v>48</v>
      </c>
      <c r="B10" s="121"/>
      <c r="C10" s="121"/>
      <c r="D10" s="121"/>
      <c r="E10" s="121"/>
      <c r="F10" s="121"/>
      <c r="G10" s="121"/>
      <c r="H10" s="121"/>
      <c r="I10" s="121"/>
    </row>
    <row r="11" spans="1:9" s="24" customFormat="1" ht="15.95" customHeight="1" x14ac:dyDescent="0.2">
      <c r="A11" s="27" t="s">
        <v>84</v>
      </c>
      <c r="B11" s="28"/>
      <c r="C11" s="28"/>
      <c r="D11" s="28"/>
      <c r="E11" s="28"/>
      <c r="F11" s="28"/>
      <c r="G11" s="28"/>
      <c r="H11" s="28"/>
      <c r="I11" s="28"/>
    </row>
    <row r="12" spans="1:9" s="24" customFormat="1" ht="24" customHeight="1" x14ac:dyDescent="0.2">
      <c r="A12" s="127" t="s">
        <v>43</v>
      </c>
      <c r="B12" s="127" t="s">
        <v>2</v>
      </c>
      <c r="C12" s="132" t="s">
        <v>88</v>
      </c>
      <c r="D12" s="133"/>
      <c r="E12" s="133"/>
      <c r="F12" s="133"/>
      <c r="G12" s="133"/>
      <c r="H12" s="133"/>
      <c r="I12" s="133"/>
    </row>
    <row r="13" spans="1:9" s="24" customFormat="1" ht="24" customHeight="1" x14ac:dyDescent="0.2">
      <c r="A13" s="124"/>
      <c r="B13" s="124"/>
      <c r="C13" s="47">
        <v>2012</v>
      </c>
      <c r="D13" s="47">
        <v>2013</v>
      </c>
      <c r="E13" s="47">
        <v>2014</v>
      </c>
      <c r="F13" s="47">
        <v>2015</v>
      </c>
      <c r="G13" s="47">
        <v>2016</v>
      </c>
      <c r="H13" s="47">
        <v>2017</v>
      </c>
      <c r="I13" s="22">
        <v>2018</v>
      </c>
    </row>
    <row r="14" spans="1:9" s="24" customFormat="1" ht="35.1" customHeight="1" x14ac:dyDescent="0.2">
      <c r="A14" s="20" t="s">
        <v>18</v>
      </c>
      <c r="B14" s="132" t="s">
        <v>96</v>
      </c>
      <c r="C14" s="13">
        <v>211603</v>
      </c>
      <c r="D14" s="13">
        <v>203371.68485792997</v>
      </c>
      <c r="E14" s="13">
        <v>219132.83268474002</v>
      </c>
      <c r="F14" s="13">
        <v>215670</v>
      </c>
      <c r="G14" s="13">
        <v>209692</v>
      </c>
      <c r="H14" s="13">
        <v>206938</v>
      </c>
      <c r="I14" s="42">
        <v>192606.087</v>
      </c>
    </row>
    <row r="15" spans="1:9" s="24" customFormat="1" ht="35.1" customHeight="1" x14ac:dyDescent="0.2">
      <c r="A15" s="47" t="s">
        <v>49</v>
      </c>
      <c r="B15" s="132"/>
      <c r="C15" s="23">
        <v>14102</v>
      </c>
      <c r="D15" s="23">
        <v>14596.552474757584</v>
      </c>
      <c r="E15" s="23">
        <v>13757</v>
      </c>
      <c r="F15" s="23">
        <v>25180</v>
      </c>
      <c r="G15" s="23">
        <v>30733</v>
      </c>
      <c r="H15" s="23">
        <v>32998</v>
      </c>
      <c r="I15" s="41">
        <v>15399.736516624231</v>
      </c>
    </row>
    <row r="16" spans="1:9" s="24" customFormat="1" ht="35.1" customHeight="1" x14ac:dyDescent="0.2">
      <c r="A16" s="47" t="s">
        <v>50</v>
      </c>
      <c r="B16" s="132"/>
      <c r="C16" s="13">
        <v>45973</v>
      </c>
      <c r="D16" s="13">
        <v>66048</v>
      </c>
      <c r="E16" s="13">
        <v>78916.880839250007</v>
      </c>
      <c r="F16" s="13">
        <v>97486</v>
      </c>
      <c r="G16" s="13">
        <v>105020.5</v>
      </c>
      <c r="H16" s="13">
        <v>115144</v>
      </c>
      <c r="I16" s="42">
        <v>150847.47427352672</v>
      </c>
    </row>
    <row r="17" spans="1:9" s="24" customFormat="1" ht="35.1" customHeight="1" x14ac:dyDescent="0.2">
      <c r="A17" s="47" t="s">
        <v>17</v>
      </c>
      <c r="B17" s="132"/>
      <c r="C17" s="23">
        <v>271678.712053</v>
      </c>
      <c r="D17" s="23">
        <v>284016.38180368755</v>
      </c>
      <c r="E17" s="23">
        <v>311807.15147399</v>
      </c>
      <c r="F17" s="23">
        <v>338328.00929573004</v>
      </c>
      <c r="G17" s="23">
        <v>345445.5</v>
      </c>
      <c r="H17" s="23">
        <v>355080</v>
      </c>
      <c r="I17" s="41">
        <v>358853.29779015097</v>
      </c>
    </row>
    <row r="18" spans="1:9" s="24" customFormat="1" ht="35.1" customHeight="1" x14ac:dyDescent="0.2">
      <c r="A18" s="47" t="s">
        <v>51</v>
      </c>
      <c r="B18" s="132"/>
      <c r="C18" s="13">
        <v>264852.712053</v>
      </c>
      <c r="D18" s="13">
        <v>277454.86076568754</v>
      </c>
      <c r="E18" s="13">
        <v>304240</v>
      </c>
      <c r="F18" s="13">
        <v>330367</v>
      </c>
      <c r="G18" s="13">
        <v>337428</v>
      </c>
      <c r="H18" s="13">
        <v>345712</v>
      </c>
      <c r="I18" s="42">
        <v>349594.10443015088</v>
      </c>
    </row>
    <row r="19" spans="1:9" s="24" customFormat="1" ht="35.1" customHeight="1" x14ac:dyDescent="0.2">
      <c r="A19" s="47" t="s">
        <v>52</v>
      </c>
      <c r="B19" s="132"/>
      <c r="C19" s="23">
        <v>240288</v>
      </c>
      <c r="D19" s="23">
        <v>256687.604551</v>
      </c>
      <c r="E19" s="23">
        <v>274502</v>
      </c>
      <c r="F19" s="23">
        <v>286037</v>
      </c>
      <c r="G19" s="23">
        <v>287692</v>
      </c>
      <c r="H19" s="23">
        <v>288656</v>
      </c>
      <c r="I19" s="41">
        <v>287981.818785735</v>
      </c>
    </row>
    <row r="20" spans="1:9" s="24" customFormat="1" ht="35.1" customHeight="1" x14ac:dyDescent="0.2">
      <c r="A20" s="47" t="s">
        <v>53</v>
      </c>
      <c r="B20" s="132"/>
      <c r="C20" s="14">
        <v>24551</v>
      </c>
      <c r="D20" s="14">
        <v>20763</v>
      </c>
      <c r="E20" s="14">
        <v>21144</v>
      </c>
      <c r="F20" s="14">
        <v>25596</v>
      </c>
      <c r="G20" s="14">
        <v>26185.585245171969</v>
      </c>
      <c r="H20" s="14">
        <v>32423</v>
      </c>
      <c r="I20" s="16">
        <v>33105.43999065645</v>
      </c>
    </row>
    <row r="21" spans="1:9" s="24" customFormat="1" ht="35.1" customHeight="1" x14ac:dyDescent="0.2">
      <c r="A21" s="47" t="s">
        <v>54</v>
      </c>
      <c r="B21" s="125"/>
      <c r="C21" s="58">
        <v>-9.2700000000000005E-2</v>
      </c>
      <c r="D21" s="58">
        <v>-7.4800000000000005E-2</v>
      </c>
      <c r="E21" s="58">
        <v>-6.9500000000000006E-2</v>
      </c>
      <c r="F21" s="58">
        <v>-7.7499999999999999E-2</v>
      </c>
      <c r="G21" s="58">
        <v>-7.7600000000000002E-2</v>
      </c>
      <c r="H21" s="58">
        <v>-9.3799999999999994E-2</v>
      </c>
      <c r="I21" s="59">
        <v>-9.4700000000000006E-2</v>
      </c>
    </row>
    <row r="22" spans="1:9" s="53" customFormat="1" ht="15.95" customHeight="1" x14ac:dyDescent="0.2">
      <c r="A22" s="131" t="s">
        <v>8</v>
      </c>
      <c r="B22" s="131"/>
      <c r="C22" s="131"/>
      <c r="D22" s="131"/>
      <c r="E22" s="131"/>
      <c r="F22" s="131"/>
      <c r="G22" s="131"/>
      <c r="H22" s="131"/>
      <c r="I22" s="131"/>
    </row>
    <row r="23" spans="1:9" ht="15.75" x14ac:dyDescent="0.2">
      <c r="A23" s="73" t="s">
        <v>90</v>
      </c>
    </row>
    <row r="24" spans="1:9" x14ac:dyDescent="0.2">
      <c r="A24" s="6"/>
    </row>
    <row r="25" spans="1:9" x14ac:dyDescent="0.2">
      <c r="A25" s="6"/>
    </row>
  </sheetData>
  <mergeCells count="6">
    <mergeCell ref="A22:I22"/>
    <mergeCell ref="A10:I10"/>
    <mergeCell ref="A12:A13"/>
    <mergeCell ref="B12:B13"/>
    <mergeCell ref="C12:I12"/>
    <mergeCell ref="B14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0:I24"/>
  <sheetViews>
    <sheetView showGridLines="0" view="pageBreakPreview" zoomScaleNormal="100" zoomScaleSheetLayoutView="100" workbookViewId="0">
      <selection activeCell="A24" sqref="A24"/>
    </sheetView>
  </sheetViews>
  <sheetFormatPr defaultRowHeight="14.25" x14ac:dyDescent="0.2"/>
  <cols>
    <col min="1" max="1" width="18.375" customWidth="1"/>
  </cols>
  <sheetData>
    <row r="10" spans="1:9" s="24" customFormat="1" ht="21" customHeight="1" x14ac:dyDescent="0.2">
      <c r="A10" s="129" t="s">
        <v>55</v>
      </c>
      <c r="B10" s="129"/>
      <c r="C10" s="129"/>
      <c r="D10" s="129"/>
      <c r="E10" s="129"/>
      <c r="F10" s="129"/>
      <c r="G10" s="129"/>
      <c r="H10" s="129"/>
      <c r="I10" s="129"/>
    </row>
    <row r="11" spans="1:9" s="24" customFormat="1" ht="15.95" customHeight="1" x14ac:dyDescent="0.2">
      <c r="A11" s="25" t="s">
        <v>85</v>
      </c>
      <c r="B11" s="26"/>
      <c r="C11" s="26"/>
      <c r="D11" s="26"/>
      <c r="E11" s="26"/>
      <c r="F11" s="26"/>
      <c r="G11" s="26"/>
      <c r="H11" s="26"/>
      <c r="I11" s="26"/>
    </row>
    <row r="12" spans="1:9" s="24" customFormat="1" ht="24" customHeight="1" x14ac:dyDescent="0.2">
      <c r="A12" s="127" t="s">
        <v>56</v>
      </c>
      <c r="B12" s="127" t="s">
        <v>2</v>
      </c>
      <c r="C12" s="125" t="s">
        <v>88</v>
      </c>
      <c r="D12" s="128"/>
      <c r="E12" s="128"/>
      <c r="F12" s="128"/>
      <c r="G12" s="128"/>
      <c r="H12" s="128"/>
      <c r="I12" s="128"/>
    </row>
    <row r="13" spans="1:9" s="24" customFormat="1" ht="24" customHeight="1" x14ac:dyDescent="0.2">
      <c r="A13" s="124"/>
      <c r="B13" s="134"/>
      <c r="C13" s="45">
        <v>2012</v>
      </c>
      <c r="D13" s="45">
        <v>2013</v>
      </c>
      <c r="E13" s="45">
        <v>2014</v>
      </c>
      <c r="F13" s="45">
        <v>2015</v>
      </c>
      <c r="G13" s="45">
        <v>2016</v>
      </c>
      <c r="H13" s="45">
        <v>2017</v>
      </c>
      <c r="I13" s="43">
        <v>2018</v>
      </c>
    </row>
    <row r="14" spans="1:9" s="24" customFormat="1" ht="24" customHeight="1" x14ac:dyDescent="0.2">
      <c r="A14" s="45" t="s">
        <v>57</v>
      </c>
      <c r="B14" s="119" t="s">
        <v>99</v>
      </c>
      <c r="C14" s="13">
        <v>8704.1409999999996</v>
      </c>
      <c r="D14" s="13">
        <v>10756.384</v>
      </c>
      <c r="E14" s="13">
        <v>10537.768</v>
      </c>
      <c r="F14" s="13">
        <v>10300.906999999999</v>
      </c>
      <c r="G14" s="13">
        <v>10366.116</v>
      </c>
      <c r="H14" s="13">
        <v>8971.9660000000003</v>
      </c>
      <c r="I14" s="42">
        <v>8168.777</v>
      </c>
    </row>
    <row r="15" spans="1:9" s="24" customFormat="1" ht="24" customHeight="1" x14ac:dyDescent="0.2">
      <c r="A15" s="45" t="s">
        <v>58</v>
      </c>
      <c r="B15" s="127"/>
      <c r="C15" s="23">
        <v>5984.7529999999997</v>
      </c>
      <c r="D15" s="23">
        <v>4585.6000000000004</v>
      </c>
      <c r="E15" s="23">
        <v>4953.2979999999998</v>
      </c>
      <c r="F15" s="23">
        <v>5902.8059999999996</v>
      </c>
      <c r="G15" s="23">
        <v>5453.3710000000001</v>
      </c>
      <c r="H15" s="23">
        <v>6682.7749999999996</v>
      </c>
      <c r="I15" s="41">
        <v>4254.299</v>
      </c>
    </row>
    <row r="16" spans="1:9" s="24" customFormat="1" ht="24" customHeight="1" x14ac:dyDescent="0.2">
      <c r="A16" s="45" t="s">
        <v>59</v>
      </c>
      <c r="B16" s="127"/>
      <c r="C16" s="13">
        <v>32.832999999999998</v>
      </c>
      <c r="D16" s="13">
        <v>40.625</v>
      </c>
      <c r="E16" s="13">
        <v>47.845999999999997</v>
      </c>
      <c r="F16" s="13">
        <v>46.137999999999998</v>
      </c>
      <c r="G16" s="13">
        <v>45.41</v>
      </c>
      <c r="H16" s="13">
        <v>42.680999999999997</v>
      </c>
      <c r="I16" s="42">
        <v>17.928999999999998</v>
      </c>
    </row>
    <row r="17" spans="1:9" s="24" customFormat="1" ht="24" customHeight="1" x14ac:dyDescent="0.2">
      <c r="A17" s="45" t="s">
        <v>60</v>
      </c>
      <c r="B17" s="127"/>
      <c r="C17" s="23">
        <v>2180.8890000000001</v>
      </c>
      <c r="D17" s="23">
        <v>2647.377</v>
      </c>
      <c r="E17" s="23">
        <v>1503.069</v>
      </c>
      <c r="F17" s="23">
        <v>1182.232</v>
      </c>
      <c r="G17" s="23">
        <v>1225.623</v>
      </c>
      <c r="H17" s="23">
        <v>805.56</v>
      </c>
      <c r="I17" s="41">
        <v>452.17</v>
      </c>
    </row>
    <row r="18" spans="1:9" s="24" customFormat="1" ht="24" customHeight="1" x14ac:dyDescent="0.2">
      <c r="A18" s="45" t="s">
        <v>61</v>
      </c>
      <c r="B18" s="127"/>
      <c r="C18" s="13">
        <v>3879.6390000000001</v>
      </c>
      <c r="D18" s="13">
        <v>4067.817</v>
      </c>
      <c r="E18" s="13">
        <v>3921.3180000000002</v>
      </c>
      <c r="F18" s="13">
        <v>4230.8230000000003</v>
      </c>
      <c r="G18" s="13">
        <v>3571.047</v>
      </c>
      <c r="H18" s="13">
        <v>4338.7860000000001</v>
      </c>
      <c r="I18" s="42">
        <v>4473.1450000000004</v>
      </c>
    </row>
    <row r="19" spans="1:9" s="24" customFormat="1" ht="24" customHeight="1" x14ac:dyDescent="0.2">
      <c r="A19" s="45" t="s">
        <v>62</v>
      </c>
      <c r="B19" s="127"/>
      <c r="C19" s="23">
        <v>2500.9920000000002</v>
      </c>
      <c r="D19" s="23">
        <v>2072.2199999999998</v>
      </c>
      <c r="E19" s="23">
        <v>2474.2979999999998</v>
      </c>
      <c r="F19" s="23">
        <v>2553.1970000000001</v>
      </c>
      <c r="G19" s="23">
        <v>2472.4079999999999</v>
      </c>
      <c r="H19" s="23">
        <v>2176.9949999999999</v>
      </c>
      <c r="I19" s="41">
        <v>1381.5719999999999</v>
      </c>
    </row>
    <row r="20" spans="1:9" s="24" customFormat="1" ht="24" customHeight="1" x14ac:dyDescent="0.2">
      <c r="A20" s="45" t="s">
        <v>63</v>
      </c>
      <c r="B20" s="127"/>
      <c r="C20" s="13">
        <v>363.952</v>
      </c>
      <c r="D20" s="13">
        <v>710.58</v>
      </c>
      <c r="E20" s="13">
        <v>644.255</v>
      </c>
      <c r="F20" s="13">
        <v>753.72199999999998</v>
      </c>
      <c r="G20" s="13">
        <v>834.83600000000001</v>
      </c>
      <c r="H20" s="13">
        <v>871.99699999999996</v>
      </c>
      <c r="I20" s="42">
        <v>646.30499999999995</v>
      </c>
    </row>
    <row r="21" spans="1:9" s="24" customFormat="1" ht="24" customHeight="1" x14ac:dyDescent="0.2">
      <c r="A21" s="45" t="s">
        <v>64</v>
      </c>
      <c r="B21" s="127"/>
      <c r="C21" s="23" t="s">
        <v>10</v>
      </c>
      <c r="D21" s="23" t="s">
        <v>10</v>
      </c>
      <c r="E21" s="23">
        <v>5608.58</v>
      </c>
      <c r="F21" s="23">
        <v>12058.81</v>
      </c>
      <c r="G21" s="23">
        <v>18977.84</v>
      </c>
      <c r="H21" s="23">
        <v>21345.535</v>
      </c>
      <c r="I21" s="41">
        <v>21354.871999999999</v>
      </c>
    </row>
    <row r="22" spans="1:9" s="24" customFormat="1" ht="24" customHeight="1" x14ac:dyDescent="0.2">
      <c r="A22" s="47" t="s">
        <v>26</v>
      </c>
      <c r="B22" s="124"/>
      <c r="C22" s="13">
        <f>SUM(C14:C21)</f>
        <v>23647.199000000004</v>
      </c>
      <c r="D22" s="13">
        <f t="shared" ref="D22:I22" si="0">SUM(D14:D21)</f>
        <v>24880.603000000003</v>
      </c>
      <c r="E22" s="13">
        <f t="shared" si="0"/>
        <v>29690.432000000001</v>
      </c>
      <c r="F22" s="13">
        <f>SUM(F14:F21)</f>
        <v>37028.635000000002</v>
      </c>
      <c r="G22" s="13">
        <f t="shared" si="0"/>
        <v>42946.650999999998</v>
      </c>
      <c r="H22" s="13">
        <f t="shared" si="0"/>
        <v>45236.294999999998</v>
      </c>
      <c r="I22" s="42">
        <f t="shared" si="0"/>
        <v>40749.069000000003</v>
      </c>
    </row>
    <row r="23" spans="1:9" s="53" customFormat="1" ht="15.95" customHeight="1" x14ac:dyDescent="0.2">
      <c r="A23" s="131" t="s">
        <v>65</v>
      </c>
      <c r="B23" s="131"/>
      <c r="C23" s="131"/>
      <c r="D23" s="131"/>
      <c r="E23" s="131"/>
      <c r="F23" s="131"/>
      <c r="G23" s="131"/>
      <c r="H23" s="131"/>
      <c r="I23" s="131"/>
    </row>
    <row r="24" spans="1:9" ht="15.75" x14ac:dyDescent="0.2">
      <c r="A24" s="73" t="s">
        <v>90</v>
      </c>
    </row>
  </sheetData>
  <mergeCells count="6">
    <mergeCell ref="A23:I23"/>
    <mergeCell ref="A10:I10"/>
    <mergeCell ref="A12:A13"/>
    <mergeCell ref="B12:B13"/>
    <mergeCell ref="C12:I12"/>
    <mergeCell ref="B14:B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fitToHeight="0" orientation="landscape" r:id="rId1"/>
  <ignoredErrors>
    <ignoredError sqref="E22:I22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7:I16"/>
  <sheetViews>
    <sheetView showGridLines="0" view="pageBreakPreview" zoomScaleNormal="100" zoomScaleSheetLayoutView="100" workbookViewId="0">
      <selection activeCell="A16" sqref="A16"/>
    </sheetView>
  </sheetViews>
  <sheetFormatPr defaultRowHeight="14.25" x14ac:dyDescent="0.2"/>
  <cols>
    <col min="1" max="1" width="24.875" customWidth="1"/>
    <col min="3" max="9" width="10.625" customWidth="1"/>
  </cols>
  <sheetData>
    <row r="7" spans="1:9" ht="12.6" customHeight="1" x14ac:dyDescent="0.2"/>
    <row r="8" spans="1:9" hidden="1" x14ac:dyDescent="0.2"/>
    <row r="9" spans="1:9" hidden="1" x14ac:dyDescent="0.2"/>
    <row r="10" spans="1:9" s="24" customFormat="1" ht="57" customHeight="1" x14ac:dyDescent="0.2">
      <c r="A10" s="135" t="s">
        <v>66</v>
      </c>
      <c r="B10" s="121"/>
      <c r="C10" s="121"/>
      <c r="D10" s="121"/>
      <c r="E10" s="121"/>
      <c r="F10" s="121"/>
      <c r="G10" s="121"/>
      <c r="H10" s="121"/>
      <c r="I10" s="121"/>
    </row>
    <row r="11" spans="1:9" s="24" customFormat="1" ht="15.95" customHeight="1" x14ac:dyDescent="0.2">
      <c r="A11" s="27" t="s">
        <v>86</v>
      </c>
      <c r="B11" s="28"/>
      <c r="C11" s="28"/>
      <c r="D11" s="28"/>
      <c r="E11" s="28"/>
      <c r="F11" s="28"/>
      <c r="G11" s="28"/>
      <c r="H11" s="28"/>
      <c r="I11" s="28"/>
    </row>
    <row r="12" spans="1:9" s="24" customFormat="1" ht="24" customHeight="1" x14ac:dyDescent="0.2">
      <c r="A12" s="119" t="s">
        <v>67</v>
      </c>
      <c r="B12" s="118" t="s">
        <v>2</v>
      </c>
      <c r="C12" s="118" t="s">
        <v>88</v>
      </c>
      <c r="D12" s="118"/>
      <c r="E12" s="118"/>
      <c r="F12" s="118"/>
      <c r="G12" s="118"/>
      <c r="H12" s="118"/>
      <c r="I12" s="118"/>
    </row>
    <row r="13" spans="1:9" s="24" customFormat="1" ht="24" customHeight="1" x14ac:dyDescent="0.2">
      <c r="A13" s="127"/>
      <c r="B13" s="118"/>
      <c r="C13" s="47">
        <v>2012</v>
      </c>
      <c r="D13" s="47">
        <v>2013</v>
      </c>
      <c r="E13" s="47">
        <v>2014</v>
      </c>
      <c r="F13" s="47">
        <v>2015</v>
      </c>
      <c r="G13" s="47">
        <v>2016</v>
      </c>
      <c r="H13" s="47">
        <v>2017</v>
      </c>
      <c r="I13" s="47">
        <v>2018</v>
      </c>
    </row>
    <row r="14" spans="1:9" s="24" customFormat="1" ht="48" customHeight="1" x14ac:dyDescent="0.2">
      <c r="A14" s="124"/>
      <c r="B14" s="47" t="s">
        <v>96</v>
      </c>
      <c r="C14" s="13">
        <v>99378.745999999999</v>
      </c>
      <c r="D14" s="13">
        <v>104479.88800000001</v>
      </c>
      <c r="E14" s="13">
        <v>111875.14599999999</v>
      </c>
      <c r="F14" s="13">
        <v>128910.65399999999</v>
      </c>
      <c r="G14" s="13">
        <v>145810.87599999999</v>
      </c>
      <c r="H14" s="13">
        <v>151298.20199999999</v>
      </c>
      <c r="I14" s="13">
        <v>135448.32399999999</v>
      </c>
    </row>
    <row r="15" spans="1:9" s="53" customFormat="1" ht="15.95" customHeight="1" x14ac:dyDescent="0.2">
      <c r="A15" s="131" t="s">
        <v>65</v>
      </c>
      <c r="B15" s="131"/>
      <c r="C15" s="131"/>
      <c r="D15" s="131"/>
      <c r="E15" s="131"/>
      <c r="F15" s="131"/>
      <c r="G15" s="131"/>
      <c r="H15" s="131"/>
      <c r="I15" s="131"/>
    </row>
    <row r="16" spans="1:9" ht="15.75" x14ac:dyDescent="0.2">
      <c r="A16" s="73" t="s">
        <v>90</v>
      </c>
    </row>
  </sheetData>
  <mergeCells count="5">
    <mergeCell ref="A10:I10"/>
    <mergeCell ref="A12:A14"/>
    <mergeCell ref="B12:B13"/>
    <mergeCell ref="C12:I12"/>
    <mergeCell ref="A15:I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0:F22"/>
  <sheetViews>
    <sheetView showGridLines="0" view="pageBreakPreview" zoomScaleNormal="100" zoomScaleSheetLayoutView="100" workbookViewId="0">
      <selection activeCell="A25" sqref="A25"/>
    </sheetView>
  </sheetViews>
  <sheetFormatPr defaultRowHeight="14.25" x14ac:dyDescent="0.2"/>
  <cols>
    <col min="1" max="1" width="15.625" customWidth="1"/>
    <col min="2" max="2" width="22.375" customWidth="1"/>
    <col min="3" max="3" width="24.875" customWidth="1"/>
    <col min="4" max="4" width="21.875" customWidth="1"/>
    <col min="5" max="6" width="22.375" customWidth="1"/>
  </cols>
  <sheetData>
    <row r="10" spans="1:6" s="24" customFormat="1" ht="21" customHeight="1" x14ac:dyDescent="0.2">
      <c r="A10" s="129" t="s">
        <v>68</v>
      </c>
      <c r="B10" s="129"/>
      <c r="C10" s="129"/>
      <c r="D10" s="129"/>
      <c r="E10" s="129"/>
      <c r="F10" s="129"/>
    </row>
    <row r="11" spans="1:6" ht="15.95" customHeight="1" x14ac:dyDescent="0.45">
      <c r="A11" s="18" t="s">
        <v>87</v>
      </c>
      <c r="B11" s="7"/>
      <c r="C11" s="7"/>
      <c r="D11" s="7"/>
      <c r="E11" s="7"/>
      <c r="F11" s="7"/>
    </row>
    <row r="12" spans="1:6" ht="48" customHeight="1" x14ac:dyDescent="0.2">
      <c r="A12" s="44" t="s">
        <v>88</v>
      </c>
      <c r="B12" s="44" t="s">
        <v>69</v>
      </c>
      <c r="C12" s="44" t="s">
        <v>70</v>
      </c>
      <c r="D12" s="44" t="s">
        <v>102</v>
      </c>
      <c r="E12" s="44" t="s">
        <v>101</v>
      </c>
      <c r="F12" s="44" t="s">
        <v>71</v>
      </c>
    </row>
    <row r="13" spans="1:6" ht="24" customHeight="1" x14ac:dyDescent="0.2">
      <c r="A13" s="44">
        <v>2012</v>
      </c>
      <c r="B13" s="13">
        <v>28896842</v>
      </c>
      <c r="C13" s="13">
        <v>6746646</v>
      </c>
      <c r="D13" s="13">
        <v>246610</v>
      </c>
      <c r="E13" s="13">
        <v>8534</v>
      </c>
      <c r="F13" s="13">
        <v>36553</v>
      </c>
    </row>
    <row r="14" spans="1:6" ht="24" customHeight="1" x14ac:dyDescent="0.2">
      <c r="A14" s="44">
        <v>2013</v>
      </c>
      <c r="B14" s="23">
        <v>29613068</v>
      </c>
      <c r="C14" s="23">
        <v>7159368</v>
      </c>
      <c r="D14" s="23">
        <v>262685</v>
      </c>
      <c r="E14" s="23">
        <v>8871</v>
      </c>
      <c r="F14" s="23">
        <v>36691</v>
      </c>
    </row>
    <row r="15" spans="1:6" ht="24" customHeight="1" x14ac:dyDescent="0.2">
      <c r="A15" s="44">
        <v>2014</v>
      </c>
      <c r="B15" s="13">
        <v>30339797</v>
      </c>
      <c r="C15" s="13">
        <v>7620128</v>
      </c>
      <c r="D15" s="13">
        <v>281155</v>
      </c>
      <c r="E15" s="13">
        <v>9267</v>
      </c>
      <c r="F15" s="13">
        <v>36896</v>
      </c>
    </row>
    <row r="16" spans="1:6" ht="24" customHeight="1" x14ac:dyDescent="0.2">
      <c r="A16" s="44">
        <v>2015</v>
      </c>
      <c r="B16" s="23">
        <v>31062072</v>
      </c>
      <c r="C16" s="23">
        <v>8112539</v>
      </c>
      <c r="D16" s="23">
        <v>294612</v>
      </c>
      <c r="E16" s="23">
        <v>9485</v>
      </c>
      <c r="F16" s="23">
        <v>36316</v>
      </c>
    </row>
    <row r="17" spans="1:6" ht="24" customHeight="1" x14ac:dyDescent="0.2">
      <c r="A17" s="44">
        <v>2016</v>
      </c>
      <c r="B17" s="13">
        <v>31787580</v>
      </c>
      <c r="C17" s="13">
        <v>8607000</v>
      </c>
      <c r="D17" s="13">
        <v>296673</v>
      </c>
      <c r="E17" s="13">
        <v>9333</v>
      </c>
      <c r="F17" s="13">
        <v>34469</v>
      </c>
    </row>
    <row r="18" spans="1:6" ht="24" customHeight="1" x14ac:dyDescent="0.2">
      <c r="A18" s="44">
        <v>2017</v>
      </c>
      <c r="B18" s="23">
        <v>32612846</v>
      </c>
      <c r="C18" s="23">
        <v>9069513</v>
      </c>
      <c r="D18" s="23">
        <v>298439</v>
      </c>
      <c r="E18" s="23">
        <v>9151</v>
      </c>
      <c r="F18" s="23">
        <v>32906</v>
      </c>
    </row>
    <row r="19" spans="1:6" ht="24" customHeight="1" x14ac:dyDescent="0.2">
      <c r="A19" s="44">
        <v>2018</v>
      </c>
      <c r="B19" s="13">
        <v>33413660</v>
      </c>
      <c r="C19" s="13">
        <v>9434489</v>
      </c>
      <c r="D19" s="13">
        <v>299188.00174748997</v>
      </c>
      <c r="E19" s="13">
        <v>8954.0625524857205</v>
      </c>
      <c r="F19" s="13">
        <v>31712</v>
      </c>
    </row>
    <row r="20" spans="1:6" s="53" customFormat="1" ht="15.95" customHeight="1" x14ac:dyDescent="0.2">
      <c r="A20" s="131" t="s">
        <v>72</v>
      </c>
      <c r="B20" s="131"/>
      <c r="C20" s="131"/>
      <c r="D20" s="131"/>
      <c r="E20" s="131"/>
      <c r="F20" s="131"/>
    </row>
    <row r="21" spans="1:6" ht="15.75" x14ac:dyDescent="0.2">
      <c r="A21" s="73" t="s">
        <v>90</v>
      </c>
    </row>
    <row r="22" spans="1:6" ht="15.75" x14ac:dyDescent="0.2">
      <c r="A22" s="73" t="s">
        <v>100</v>
      </c>
    </row>
  </sheetData>
  <mergeCells count="2">
    <mergeCell ref="A10:F10"/>
    <mergeCell ref="A20:F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I101"/>
  <sheetViews>
    <sheetView view="pageBreakPreview" zoomScale="112" zoomScaleNormal="100" zoomScaleSheetLayoutView="112" workbookViewId="0">
      <selection activeCell="E29" sqref="E29"/>
    </sheetView>
  </sheetViews>
  <sheetFormatPr defaultColWidth="9" defaultRowHeight="14.25" x14ac:dyDescent="0.2"/>
  <cols>
    <col min="1" max="1" width="12.75" style="75" customWidth="1"/>
    <col min="2" max="2" width="10.375" style="75" customWidth="1"/>
    <col min="3" max="3" width="12.75" style="75" customWidth="1"/>
    <col min="4" max="6" width="11.375" style="75" customWidth="1"/>
    <col min="7" max="7" width="14.125" style="75" customWidth="1"/>
    <col min="8" max="165" width="9" style="86"/>
    <col min="166" max="16384" width="9" style="75"/>
  </cols>
  <sheetData>
    <row r="1" spans="1:12" s="86" customFormat="1" x14ac:dyDescent="0.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s="86" customFormat="1" x14ac:dyDescent="0.2"/>
    <row r="3" spans="1:12" s="86" customFormat="1" x14ac:dyDescent="0.2"/>
    <row r="4" spans="1:12" s="86" customFormat="1" x14ac:dyDescent="0.2"/>
    <row r="5" spans="1:12" s="86" customFormat="1" x14ac:dyDescent="0.2"/>
    <row r="6" spans="1:12" s="86" customFormat="1" x14ac:dyDescent="0.2"/>
    <row r="7" spans="1:12" ht="21" x14ac:dyDescent="0.2">
      <c r="A7" s="103" t="s">
        <v>110</v>
      </c>
      <c r="B7" s="103"/>
      <c r="C7" s="103"/>
      <c r="D7" s="103"/>
      <c r="E7" s="103"/>
      <c r="F7" s="103"/>
      <c r="G7" s="103"/>
      <c r="H7" s="88"/>
      <c r="I7" s="88"/>
      <c r="J7" s="88"/>
      <c r="K7" s="88"/>
      <c r="L7" s="88"/>
    </row>
    <row r="8" spans="1:12" s="86" customFormat="1" x14ac:dyDescent="0.2"/>
    <row r="9" spans="1:12" ht="31.5" x14ac:dyDescent="0.2">
      <c r="A9" s="76" t="s">
        <v>88</v>
      </c>
      <c r="B9" s="77" t="s">
        <v>2</v>
      </c>
      <c r="C9" s="77" t="s">
        <v>111</v>
      </c>
      <c r="D9" s="77" t="s">
        <v>112</v>
      </c>
      <c r="E9" s="77" t="s">
        <v>113</v>
      </c>
      <c r="F9" s="76" t="s">
        <v>114</v>
      </c>
      <c r="G9" s="78" t="s">
        <v>26</v>
      </c>
    </row>
    <row r="10" spans="1:12" ht="15.75" x14ac:dyDescent="0.2">
      <c r="A10" s="79">
        <v>2009</v>
      </c>
      <c r="B10" s="104" t="s">
        <v>115</v>
      </c>
      <c r="C10" s="80">
        <v>58584</v>
      </c>
      <c r="D10" s="80">
        <v>65292</v>
      </c>
      <c r="E10" s="80">
        <v>59809</v>
      </c>
      <c r="F10" s="81">
        <v>15812</v>
      </c>
      <c r="G10" s="82">
        <f t="shared" ref="G10:G19" si="0">SUM(C10:F10)</f>
        <v>199497</v>
      </c>
      <c r="H10" s="89"/>
    </row>
    <row r="11" spans="1:12" ht="15.75" x14ac:dyDescent="0.2">
      <c r="A11" s="79">
        <v>2010</v>
      </c>
      <c r="B11" s="105"/>
      <c r="C11" s="83">
        <v>63746</v>
      </c>
      <c r="D11" s="83">
        <v>71101</v>
      </c>
      <c r="E11" s="83">
        <v>65803</v>
      </c>
      <c r="F11" s="84">
        <v>17604</v>
      </c>
      <c r="G11" s="85">
        <f t="shared" si="0"/>
        <v>218254</v>
      </c>
      <c r="H11" s="89"/>
    </row>
    <row r="12" spans="1:12" ht="15.75" x14ac:dyDescent="0.2">
      <c r="A12" s="79">
        <v>2011</v>
      </c>
      <c r="B12" s="105"/>
      <c r="C12" s="80">
        <v>67660</v>
      </c>
      <c r="D12" s="80">
        <v>70381</v>
      </c>
      <c r="E12" s="80">
        <v>69225</v>
      </c>
      <c r="F12" s="81">
        <v>18242</v>
      </c>
      <c r="G12" s="82">
        <f t="shared" si="0"/>
        <v>225508</v>
      </c>
      <c r="H12" s="89"/>
    </row>
    <row r="13" spans="1:12" ht="15.75" x14ac:dyDescent="0.2">
      <c r="A13" s="79">
        <v>2012</v>
      </c>
      <c r="B13" s="105"/>
      <c r="C13" s="83">
        <v>72970</v>
      </c>
      <c r="D13" s="83">
        <v>79388</v>
      </c>
      <c r="E13" s="83">
        <v>73728</v>
      </c>
      <c r="F13" s="84">
        <v>20524</v>
      </c>
      <c r="G13" s="85">
        <f t="shared" si="0"/>
        <v>246610</v>
      </c>
      <c r="H13" s="89"/>
    </row>
    <row r="14" spans="1:12" ht="15.75" x14ac:dyDescent="0.2">
      <c r="A14" s="79">
        <v>2013</v>
      </c>
      <c r="B14" s="105"/>
      <c r="C14" s="80">
        <v>74284</v>
      </c>
      <c r="D14" s="80">
        <v>86189</v>
      </c>
      <c r="E14" s="80">
        <v>78655</v>
      </c>
      <c r="F14" s="81">
        <v>23557</v>
      </c>
      <c r="G14" s="82">
        <f t="shared" si="0"/>
        <v>262685</v>
      </c>
      <c r="H14" s="89"/>
    </row>
    <row r="15" spans="1:12" ht="15.75" x14ac:dyDescent="0.2">
      <c r="A15" s="79">
        <v>2014</v>
      </c>
      <c r="B15" s="105"/>
      <c r="C15" s="83">
        <v>85237</v>
      </c>
      <c r="D15" s="83">
        <v>87998</v>
      </c>
      <c r="E15" s="83">
        <v>82360</v>
      </c>
      <c r="F15" s="84">
        <v>25560</v>
      </c>
      <c r="G15" s="84">
        <f t="shared" si="0"/>
        <v>281155</v>
      </c>
      <c r="H15" s="89"/>
    </row>
    <row r="16" spans="1:12" ht="15.75" x14ac:dyDescent="0.2">
      <c r="A16" s="79">
        <v>2015</v>
      </c>
      <c r="B16" s="105"/>
      <c r="C16" s="80">
        <v>90210</v>
      </c>
      <c r="D16" s="80">
        <v>95831</v>
      </c>
      <c r="E16" s="80">
        <v>81353</v>
      </c>
      <c r="F16" s="81">
        <v>27218</v>
      </c>
      <c r="G16" s="82">
        <f t="shared" si="0"/>
        <v>294612</v>
      </c>
      <c r="H16" s="89"/>
    </row>
    <row r="17" spans="1:10" ht="15.75" x14ac:dyDescent="0.2">
      <c r="A17" s="79">
        <v>2016</v>
      </c>
      <c r="B17" s="105"/>
      <c r="C17" s="83">
        <v>90285</v>
      </c>
      <c r="D17" s="83">
        <v>97774</v>
      </c>
      <c r="E17" s="83">
        <v>80665</v>
      </c>
      <c r="F17" s="84">
        <v>27948</v>
      </c>
      <c r="G17" s="85">
        <f t="shared" si="0"/>
        <v>296672</v>
      </c>
      <c r="H17" s="89"/>
    </row>
    <row r="18" spans="1:10" ht="15.75" x14ac:dyDescent="0.2">
      <c r="A18" s="79">
        <v>2017</v>
      </c>
      <c r="B18" s="105"/>
      <c r="C18" s="80">
        <v>90799</v>
      </c>
      <c r="D18" s="80">
        <v>97137</v>
      </c>
      <c r="E18" s="80">
        <v>82061</v>
      </c>
      <c r="F18" s="81">
        <v>28443</v>
      </c>
      <c r="G18" s="82">
        <f t="shared" si="0"/>
        <v>298440</v>
      </c>
      <c r="H18" s="89"/>
    </row>
    <row r="19" spans="1:10" ht="15.75" x14ac:dyDescent="0.2">
      <c r="A19" s="79">
        <v>2018</v>
      </c>
      <c r="B19" s="106"/>
      <c r="C19" s="83">
        <v>85358</v>
      </c>
      <c r="D19" s="83">
        <v>101159</v>
      </c>
      <c r="E19" s="83">
        <v>83885</v>
      </c>
      <c r="F19" s="84">
        <v>28786</v>
      </c>
      <c r="G19" s="85">
        <f t="shared" si="0"/>
        <v>299188</v>
      </c>
      <c r="H19" s="89"/>
    </row>
    <row r="20" spans="1:10" ht="15.75" x14ac:dyDescent="0.2">
      <c r="A20" s="137" t="s">
        <v>116</v>
      </c>
      <c r="B20" s="137"/>
      <c r="C20" s="137"/>
      <c r="D20" s="137"/>
      <c r="E20" s="137"/>
      <c r="F20" s="137"/>
      <c r="G20" s="137"/>
      <c r="H20" s="137"/>
      <c r="I20" s="137"/>
      <c r="J20" s="138"/>
    </row>
    <row r="21" spans="1:10" s="86" customFormat="1" x14ac:dyDescent="0.2"/>
    <row r="22" spans="1:10" s="86" customFormat="1" x14ac:dyDescent="0.2"/>
    <row r="23" spans="1:10" s="86" customFormat="1" x14ac:dyDescent="0.2"/>
    <row r="24" spans="1:10" s="86" customFormat="1" x14ac:dyDescent="0.2"/>
    <row r="25" spans="1:10" s="86" customFormat="1" x14ac:dyDescent="0.2"/>
    <row r="26" spans="1:10" s="86" customFormat="1" x14ac:dyDescent="0.2"/>
    <row r="27" spans="1:10" s="86" customFormat="1" x14ac:dyDescent="0.2"/>
    <row r="28" spans="1:10" s="86" customFormat="1" x14ac:dyDescent="0.2"/>
    <row r="29" spans="1:10" s="86" customFormat="1" x14ac:dyDescent="0.2"/>
    <row r="30" spans="1:10" s="86" customFormat="1" x14ac:dyDescent="0.2"/>
    <row r="31" spans="1:10" s="86" customFormat="1" x14ac:dyDescent="0.2"/>
    <row r="32" spans="1:10" s="86" customFormat="1" x14ac:dyDescent="0.2"/>
    <row r="33" s="86" customFormat="1" x14ac:dyDescent="0.2"/>
    <row r="34" s="86" customFormat="1" x14ac:dyDescent="0.2"/>
    <row r="35" s="86" customFormat="1" x14ac:dyDescent="0.2"/>
    <row r="36" s="86" customFormat="1" x14ac:dyDescent="0.2"/>
    <row r="37" s="86" customFormat="1" x14ac:dyDescent="0.2"/>
    <row r="38" s="86" customFormat="1" x14ac:dyDescent="0.2"/>
    <row r="39" s="86" customFormat="1" x14ac:dyDescent="0.2"/>
    <row r="40" s="86" customFormat="1" x14ac:dyDescent="0.2"/>
    <row r="41" s="86" customFormat="1" x14ac:dyDescent="0.2"/>
    <row r="42" s="86" customFormat="1" x14ac:dyDescent="0.2"/>
    <row r="43" s="86" customFormat="1" x14ac:dyDescent="0.2"/>
    <row r="44" s="86" customFormat="1" x14ac:dyDescent="0.2"/>
    <row r="45" s="86" customFormat="1" x14ac:dyDescent="0.2"/>
    <row r="46" s="86" customFormat="1" x14ac:dyDescent="0.2"/>
    <row r="47" s="86" customFormat="1" x14ac:dyDescent="0.2"/>
    <row r="48" s="86" customFormat="1" x14ac:dyDescent="0.2"/>
    <row r="49" s="86" customFormat="1" x14ac:dyDescent="0.2"/>
    <row r="50" s="86" customFormat="1" x14ac:dyDescent="0.2"/>
    <row r="51" s="86" customFormat="1" x14ac:dyDescent="0.2"/>
    <row r="52" s="86" customFormat="1" x14ac:dyDescent="0.2"/>
    <row r="53" s="86" customFormat="1" x14ac:dyDescent="0.2"/>
    <row r="54" s="86" customFormat="1" x14ac:dyDescent="0.2"/>
    <row r="55" s="86" customFormat="1" x14ac:dyDescent="0.2"/>
    <row r="56" s="86" customFormat="1" x14ac:dyDescent="0.2"/>
    <row r="57" s="86" customFormat="1" x14ac:dyDescent="0.2"/>
    <row r="58" s="86" customFormat="1" x14ac:dyDescent="0.2"/>
    <row r="59" s="86" customFormat="1" x14ac:dyDescent="0.2"/>
    <row r="60" s="86" customFormat="1" x14ac:dyDescent="0.2"/>
    <row r="61" s="86" customFormat="1" x14ac:dyDescent="0.2"/>
    <row r="62" s="86" customFormat="1" x14ac:dyDescent="0.2"/>
    <row r="63" s="86" customFormat="1" x14ac:dyDescent="0.2"/>
    <row r="64" s="86" customFormat="1" x14ac:dyDescent="0.2"/>
    <row r="65" s="86" customFormat="1" x14ac:dyDescent="0.2"/>
    <row r="66" s="86" customFormat="1" x14ac:dyDescent="0.2"/>
    <row r="67" s="86" customFormat="1" x14ac:dyDescent="0.2"/>
    <row r="68" s="86" customFormat="1" x14ac:dyDescent="0.2"/>
    <row r="69" s="86" customFormat="1" x14ac:dyDescent="0.2"/>
    <row r="70" s="86" customFormat="1" x14ac:dyDescent="0.2"/>
    <row r="71" s="86" customFormat="1" x14ac:dyDescent="0.2"/>
    <row r="72" s="86" customFormat="1" x14ac:dyDescent="0.2"/>
    <row r="73" s="86" customFormat="1" x14ac:dyDescent="0.2"/>
    <row r="74" s="86" customFormat="1" x14ac:dyDescent="0.2"/>
    <row r="75" s="86" customFormat="1" x14ac:dyDescent="0.2"/>
    <row r="76" s="86" customFormat="1" x14ac:dyDescent="0.2"/>
    <row r="77" s="86" customFormat="1" x14ac:dyDescent="0.2"/>
    <row r="78" s="86" customFormat="1" x14ac:dyDescent="0.2"/>
    <row r="79" s="86" customFormat="1" x14ac:dyDescent="0.2"/>
    <row r="80" s="86" customFormat="1" x14ac:dyDescent="0.2"/>
    <row r="81" s="86" customFormat="1" x14ac:dyDescent="0.2"/>
    <row r="82" s="86" customFormat="1" x14ac:dyDescent="0.2"/>
    <row r="83" s="86" customFormat="1" x14ac:dyDescent="0.2"/>
    <row r="84" s="86" customFormat="1" x14ac:dyDescent="0.2"/>
    <row r="85" s="86" customFormat="1" x14ac:dyDescent="0.2"/>
    <row r="86" s="86" customFormat="1" x14ac:dyDescent="0.2"/>
    <row r="87" s="86" customFormat="1" x14ac:dyDescent="0.2"/>
    <row r="88" s="86" customFormat="1" x14ac:dyDescent="0.2"/>
    <row r="89" s="86" customFormat="1" x14ac:dyDescent="0.2"/>
    <row r="90" s="86" customFormat="1" x14ac:dyDescent="0.2"/>
    <row r="91" s="86" customFormat="1" x14ac:dyDescent="0.2"/>
    <row r="92" s="86" customFormat="1" x14ac:dyDescent="0.2"/>
    <row r="93" s="86" customFormat="1" x14ac:dyDescent="0.2"/>
    <row r="94" s="86" customFormat="1" x14ac:dyDescent="0.2"/>
    <row r="95" s="86" customFormat="1" x14ac:dyDescent="0.2"/>
    <row r="96" s="86" customFormat="1" x14ac:dyDescent="0.2"/>
    <row r="97" s="86" customFormat="1" x14ac:dyDescent="0.2"/>
    <row r="98" s="86" customFormat="1" x14ac:dyDescent="0.2"/>
    <row r="99" s="86" customFormat="1" x14ac:dyDescent="0.2"/>
    <row r="100" s="86" customFormat="1" x14ac:dyDescent="0.2"/>
    <row r="101" s="86" customFormat="1" x14ac:dyDescent="0.2"/>
  </sheetData>
  <mergeCells count="3">
    <mergeCell ref="A7:G7"/>
    <mergeCell ref="B10:B19"/>
    <mergeCell ref="A20:J20"/>
  </mergeCells>
  <pageMargins left="0.7" right="0.7" top="0.75" bottom="0.75" header="0.3" footer="0.3"/>
  <pageSetup paperSize="9" scale="84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L12"/>
  <sheetViews>
    <sheetView tabSelected="1" view="pageBreakPreview" zoomScale="112" zoomScaleNormal="100" zoomScaleSheetLayoutView="112" workbookViewId="0">
      <selection activeCell="G25" sqref="G25"/>
    </sheetView>
  </sheetViews>
  <sheetFormatPr defaultColWidth="9.125" defaultRowHeight="14.25" x14ac:dyDescent="0.2"/>
  <cols>
    <col min="1" max="1" width="15.125" style="74" customWidth="1"/>
    <col min="2" max="2" width="9.125" style="74"/>
    <col min="3" max="12" width="9.375" style="74" customWidth="1"/>
    <col min="13" max="16384" width="9.125" style="74"/>
  </cols>
  <sheetData>
    <row r="4" spans="1:12" ht="21" x14ac:dyDescent="0.2">
      <c r="D4" s="136" t="s">
        <v>123</v>
      </c>
      <c r="E4" s="136"/>
      <c r="F4" s="136"/>
      <c r="G4" s="136"/>
      <c r="H4" s="136"/>
      <c r="I4" s="136"/>
    </row>
    <row r="5" spans="1:12" ht="17.25" x14ac:dyDescent="0.2">
      <c r="A5" s="107" t="s">
        <v>117</v>
      </c>
      <c r="B5" s="109" t="s">
        <v>2</v>
      </c>
      <c r="C5" s="111" t="s">
        <v>88</v>
      </c>
      <c r="D5" s="112"/>
      <c r="E5" s="112"/>
      <c r="F5" s="112"/>
      <c r="G5" s="112"/>
      <c r="H5" s="112"/>
      <c r="I5" s="112"/>
      <c r="J5" s="112"/>
      <c r="K5" s="112"/>
      <c r="L5" s="113"/>
    </row>
    <row r="6" spans="1:12" ht="17.25" x14ac:dyDescent="0.2">
      <c r="A6" s="108"/>
      <c r="B6" s="110"/>
      <c r="C6" s="90">
        <v>2009</v>
      </c>
      <c r="D6" s="90">
        <v>2010</v>
      </c>
      <c r="E6" s="90">
        <v>2011</v>
      </c>
      <c r="F6" s="90">
        <v>2012</v>
      </c>
      <c r="G6" s="90">
        <v>2013</v>
      </c>
      <c r="H6" s="90">
        <v>2014</v>
      </c>
      <c r="I6" s="90">
        <v>2015</v>
      </c>
      <c r="J6" s="90">
        <v>2016</v>
      </c>
      <c r="K6" s="90">
        <v>2017</v>
      </c>
      <c r="L6" s="90">
        <v>2018</v>
      </c>
    </row>
    <row r="7" spans="1:12" ht="17.25" x14ac:dyDescent="0.2">
      <c r="A7" s="91" t="s">
        <v>118</v>
      </c>
      <c r="B7" s="114" t="s">
        <v>119</v>
      </c>
      <c r="C7" s="92">
        <v>0.38</v>
      </c>
      <c r="D7" s="92">
        <v>0.34</v>
      </c>
      <c r="E7" s="93">
        <v>0.37</v>
      </c>
      <c r="F7" s="94">
        <v>0.46</v>
      </c>
      <c r="G7" s="94">
        <v>0.47</v>
      </c>
      <c r="H7" s="94">
        <v>0.44</v>
      </c>
      <c r="I7" s="94">
        <v>0.43</v>
      </c>
      <c r="J7" s="94">
        <v>0.51</v>
      </c>
      <c r="K7" s="94">
        <v>0.54</v>
      </c>
      <c r="L7" s="92">
        <v>0.56999999999999995</v>
      </c>
    </row>
    <row r="8" spans="1:12" ht="17.25" x14ac:dyDescent="0.2">
      <c r="A8" s="95" t="s">
        <v>120</v>
      </c>
      <c r="B8" s="115"/>
      <c r="C8" s="96">
        <v>0.34</v>
      </c>
      <c r="D8" s="96">
        <v>0.4</v>
      </c>
      <c r="E8" s="97">
        <v>0.37</v>
      </c>
      <c r="F8" s="98">
        <v>0.31</v>
      </c>
      <c r="G8" s="98">
        <v>0.28000000000000003</v>
      </c>
      <c r="H8" s="98">
        <v>0.32</v>
      </c>
      <c r="I8" s="98">
        <v>0.32</v>
      </c>
      <c r="J8" s="98">
        <v>0.24</v>
      </c>
      <c r="K8" s="98">
        <v>0.2</v>
      </c>
      <c r="L8" s="96">
        <v>0.18</v>
      </c>
    </row>
    <row r="9" spans="1:12" ht="17.25" x14ac:dyDescent="0.2">
      <c r="A9" s="99" t="s">
        <v>121</v>
      </c>
      <c r="B9" s="115"/>
      <c r="C9" s="92">
        <v>0.06</v>
      </c>
      <c r="D9" s="92">
        <v>0.04</v>
      </c>
      <c r="E9" s="93">
        <v>0.05</v>
      </c>
      <c r="F9" s="94">
        <v>0.08</v>
      </c>
      <c r="G9" s="94">
        <v>0.1</v>
      </c>
      <c r="H9" s="94">
        <v>0.11</v>
      </c>
      <c r="I9" s="94">
        <v>0.12</v>
      </c>
      <c r="J9" s="94">
        <v>0.17</v>
      </c>
      <c r="K9" s="94">
        <v>0.22</v>
      </c>
      <c r="L9" s="92">
        <v>0.22</v>
      </c>
    </row>
    <row r="10" spans="1:12" ht="17.25" x14ac:dyDescent="0.2">
      <c r="A10" s="95" t="s">
        <v>122</v>
      </c>
      <c r="B10" s="115"/>
      <c r="C10" s="96">
        <v>0.22</v>
      </c>
      <c r="D10" s="96">
        <v>0.22</v>
      </c>
      <c r="E10" s="97">
        <v>0.21</v>
      </c>
      <c r="F10" s="98">
        <v>0.15</v>
      </c>
      <c r="G10" s="98">
        <v>0.15</v>
      </c>
      <c r="H10" s="98">
        <v>0.13</v>
      </c>
      <c r="I10" s="98">
        <v>0.13</v>
      </c>
      <c r="J10" s="98">
        <v>0.09</v>
      </c>
      <c r="K10" s="98">
        <v>0.05</v>
      </c>
      <c r="L10" s="96">
        <v>0.03</v>
      </c>
    </row>
    <row r="11" spans="1:12" ht="17.25" x14ac:dyDescent="0.2">
      <c r="A11" s="100" t="s">
        <v>26</v>
      </c>
      <c r="B11" s="116"/>
      <c r="C11" s="101">
        <v>1</v>
      </c>
      <c r="D11" s="101">
        <v>1</v>
      </c>
      <c r="E11" s="101">
        <v>1</v>
      </c>
      <c r="F11" s="101">
        <v>1</v>
      </c>
      <c r="G11" s="101">
        <v>1</v>
      </c>
      <c r="H11" s="101">
        <v>1</v>
      </c>
      <c r="I11" s="101">
        <v>1</v>
      </c>
      <c r="J11" s="101">
        <v>1</v>
      </c>
      <c r="K11" s="101">
        <v>1</v>
      </c>
      <c r="L11" s="101">
        <v>1</v>
      </c>
    </row>
    <row r="12" spans="1:12" ht="15.75" x14ac:dyDescent="0.2">
      <c r="A12" s="139" t="s">
        <v>116</v>
      </c>
      <c r="B12" s="139"/>
      <c r="C12" s="139"/>
      <c r="D12" s="139"/>
      <c r="E12" s="102"/>
      <c r="F12" s="102"/>
      <c r="G12" s="102"/>
      <c r="H12" s="102"/>
      <c r="I12" s="102"/>
      <c r="J12" s="102"/>
      <c r="K12" s="102"/>
      <c r="L12" s="102"/>
    </row>
  </sheetData>
  <mergeCells count="5">
    <mergeCell ref="A5:A6"/>
    <mergeCell ref="B5:B6"/>
    <mergeCell ref="C5:L5"/>
    <mergeCell ref="B7:B11"/>
    <mergeCell ref="A12:D12"/>
  </mergeCells>
  <pageMargins left="0.7" right="0.7" top="0.75" bottom="0.75" header="0.3" footer="0.3"/>
  <pageSetup paperSize="9" scale="67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7:K18"/>
  <sheetViews>
    <sheetView showGridLines="0" view="pageBreakPreview" zoomScaleNormal="100" zoomScaleSheetLayoutView="100" workbookViewId="0">
      <selection activeCell="C11" sqref="C11"/>
    </sheetView>
  </sheetViews>
  <sheetFormatPr defaultRowHeight="14.25" x14ac:dyDescent="0.2"/>
  <cols>
    <col min="1" max="1" width="40.875" bestFit="1" customWidth="1"/>
  </cols>
  <sheetData>
    <row r="7" spans="1:11" ht="19.5" x14ac:dyDescent="0.45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s="24" customFormat="1" ht="21" customHeight="1" x14ac:dyDescent="0.2">
      <c r="A8" s="121" t="s">
        <v>9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</row>
    <row r="9" spans="1:11" s="24" customFormat="1" ht="19.5" x14ac:dyDescent="0.2">
      <c r="A9" s="27" t="s">
        <v>73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s="24" customFormat="1" ht="24" customHeight="1" x14ac:dyDescent="0.2">
      <c r="A10" s="122" t="s">
        <v>0</v>
      </c>
      <c r="B10" s="124" t="s">
        <v>2</v>
      </c>
      <c r="C10" s="124" t="s">
        <v>88</v>
      </c>
      <c r="D10" s="124"/>
      <c r="E10" s="124"/>
      <c r="F10" s="124"/>
      <c r="G10" s="124"/>
      <c r="H10" s="124"/>
      <c r="I10" s="124"/>
      <c r="J10" s="124"/>
      <c r="K10" s="125"/>
    </row>
    <row r="11" spans="1:11" s="24" customFormat="1" ht="24" customHeight="1" x14ac:dyDescent="0.2">
      <c r="A11" s="123"/>
      <c r="B11" s="118"/>
      <c r="C11" s="47">
        <v>2010</v>
      </c>
      <c r="D11" s="47">
        <v>2011</v>
      </c>
      <c r="E11" s="47">
        <v>2012</v>
      </c>
      <c r="F11" s="47">
        <v>2013</v>
      </c>
      <c r="G11" s="47">
        <v>2014</v>
      </c>
      <c r="H11" s="47">
        <v>2015</v>
      </c>
      <c r="I11" s="47">
        <v>2016</v>
      </c>
      <c r="J11" s="47">
        <v>2017</v>
      </c>
      <c r="K11" s="22">
        <v>2018</v>
      </c>
    </row>
    <row r="12" spans="1:11" s="24" customFormat="1" ht="24" customHeight="1" x14ac:dyDescent="0.2">
      <c r="A12" s="50" t="s">
        <v>1</v>
      </c>
      <c r="B12" s="118" t="s">
        <v>96</v>
      </c>
      <c r="C12" s="9">
        <v>1</v>
      </c>
      <c r="D12" s="10">
        <v>1</v>
      </c>
      <c r="E12" s="10">
        <v>0.8</v>
      </c>
      <c r="F12" s="10">
        <v>0.8</v>
      </c>
      <c r="G12" s="10">
        <v>0.8</v>
      </c>
      <c r="H12" s="10">
        <v>0.8</v>
      </c>
      <c r="I12" s="10">
        <v>0.6</v>
      </c>
      <c r="J12" s="10">
        <v>0.4</v>
      </c>
      <c r="K12" s="30">
        <v>0.4</v>
      </c>
    </row>
    <row r="13" spans="1:11" s="24" customFormat="1" ht="24" customHeight="1" x14ac:dyDescent="0.2">
      <c r="A13" s="50" t="s">
        <v>3</v>
      </c>
      <c r="B13" s="118"/>
      <c r="C13" s="11">
        <v>7</v>
      </c>
      <c r="D13" s="12">
        <v>7</v>
      </c>
      <c r="E13" s="12">
        <v>8</v>
      </c>
      <c r="F13" s="12">
        <v>9</v>
      </c>
      <c r="G13" s="12">
        <v>9</v>
      </c>
      <c r="H13" s="12">
        <v>10</v>
      </c>
      <c r="I13" s="12">
        <v>15</v>
      </c>
      <c r="J13" s="12">
        <v>17</v>
      </c>
      <c r="K13" s="31">
        <v>17</v>
      </c>
    </row>
    <row r="14" spans="1:11" s="24" customFormat="1" ht="24" customHeight="1" x14ac:dyDescent="0.2">
      <c r="A14" s="50" t="s">
        <v>4</v>
      </c>
      <c r="B14" s="118"/>
      <c r="C14" s="13">
        <v>30</v>
      </c>
      <c r="D14" s="14">
        <v>31</v>
      </c>
      <c r="E14" s="14">
        <v>33</v>
      </c>
      <c r="F14" s="14">
        <v>35</v>
      </c>
      <c r="G14" s="14">
        <v>36</v>
      </c>
      <c r="H14" s="14">
        <v>38</v>
      </c>
      <c r="I14" s="15">
        <v>36</v>
      </c>
      <c r="J14" s="14">
        <v>35</v>
      </c>
      <c r="K14" s="16">
        <v>30</v>
      </c>
    </row>
    <row r="15" spans="1:11" s="24" customFormat="1" ht="24" customHeight="1" x14ac:dyDescent="0.2">
      <c r="A15" s="50" t="s">
        <v>5</v>
      </c>
      <c r="B15" s="118"/>
      <c r="C15" s="11">
        <v>21</v>
      </c>
      <c r="D15" s="12">
        <v>22</v>
      </c>
      <c r="E15" s="12">
        <v>23</v>
      </c>
      <c r="F15" s="12">
        <v>26</v>
      </c>
      <c r="G15" s="12">
        <v>31</v>
      </c>
      <c r="H15" s="12">
        <v>32</v>
      </c>
      <c r="I15" s="12">
        <v>36</v>
      </c>
      <c r="J15" s="12">
        <v>36</v>
      </c>
      <c r="K15" s="31">
        <v>38</v>
      </c>
    </row>
    <row r="16" spans="1:11" s="24" customFormat="1" ht="24" customHeight="1" x14ac:dyDescent="0.2">
      <c r="A16" s="29" t="s">
        <v>6</v>
      </c>
      <c r="B16" s="119"/>
      <c r="C16" s="32">
        <v>59</v>
      </c>
      <c r="D16" s="33">
        <v>61</v>
      </c>
      <c r="E16" s="33">
        <v>65</v>
      </c>
      <c r="F16" s="33">
        <v>71</v>
      </c>
      <c r="G16" s="33">
        <v>77</v>
      </c>
      <c r="H16" s="33">
        <v>81</v>
      </c>
      <c r="I16" s="34">
        <v>88</v>
      </c>
      <c r="J16" s="33">
        <v>89</v>
      </c>
      <c r="K16" s="35">
        <v>86</v>
      </c>
    </row>
    <row r="17" spans="1:11" s="52" customFormat="1" ht="15.95" customHeight="1" x14ac:dyDescent="0.2">
      <c r="A17" s="120" t="s">
        <v>8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</row>
    <row r="18" spans="1:11" ht="15.75" x14ac:dyDescent="0.2">
      <c r="A18" s="117" t="s">
        <v>90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</row>
  </sheetData>
  <mergeCells count="7">
    <mergeCell ref="A18:K18"/>
    <mergeCell ref="B12:B16"/>
    <mergeCell ref="A17:K17"/>
    <mergeCell ref="A8:K8"/>
    <mergeCell ref="A10:A11"/>
    <mergeCell ref="B10:B11"/>
    <mergeCell ref="C10:K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7:K15"/>
  <sheetViews>
    <sheetView showGridLines="0" view="pageBreakPreview" zoomScaleNormal="100" zoomScaleSheetLayoutView="100" workbookViewId="0">
      <selection activeCell="A25" sqref="A25"/>
    </sheetView>
  </sheetViews>
  <sheetFormatPr defaultRowHeight="14.25" x14ac:dyDescent="0.2"/>
  <cols>
    <col min="1" max="1" width="50.75" customWidth="1"/>
  </cols>
  <sheetData>
    <row r="7" spans="1:11" ht="19.5" x14ac:dyDescent="0.45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s="24" customFormat="1" ht="21" customHeight="1" x14ac:dyDescent="0.2">
      <c r="A8" s="121" t="s">
        <v>11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</row>
    <row r="9" spans="1:11" s="24" customFormat="1" ht="19.5" x14ac:dyDescent="0.2">
      <c r="A9" s="27" t="s">
        <v>74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s="24" customFormat="1" ht="24" customHeight="1" x14ac:dyDescent="0.2">
      <c r="A10" s="126" t="s">
        <v>0</v>
      </c>
      <c r="B10" s="127" t="s">
        <v>2</v>
      </c>
      <c r="C10" s="125" t="s">
        <v>89</v>
      </c>
      <c r="D10" s="128"/>
      <c r="E10" s="128"/>
      <c r="F10" s="128"/>
      <c r="G10" s="128"/>
      <c r="H10" s="128"/>
      <c r="I10" s="128"/>
      <c r="J10" s="128"/>
      <c r="K10" s="128"/>
    </row>
    <row r="11" spans="1:11" s="24" customFormat="1" ht="24" customHeight="1" x14ac:dyDescent="0.2">
      <c r="A11" s="126"/>
      <c r="B11" s="127"/>
      <c r="C11" s="45">
        <v>2010</v>
      </c>
      <c r="D11" s="45">
        <v>2011</v>
      </c>
      <c r="E11" s="45">
        <v>2012</v>
      </c>
      <c r="F11" s="45">
        <v>2013</v>
      </c>
      <c r="G11" s="45">
        <v>2014</v>
      </c>
      <c r="H11" s="45">
        <v>2015</v>
      </c>
      <c r="I11" s="45">
        <v>2016</v>
      </c>
      <c r="J11" s="45">
        <v>2017</v>
      </c>
      <c r="K11" s="43">
        <v>2018</v>
      </c>
    </row>
    <row r="12" spans="1:11" s="24" customFormat="1" ht="24" customHeight="1" x14ac:dyDescent="0.2">
      <c r="A12" s="36" t="s">
        <v>13</v>
      </c>
      <c r="B12" s="17" t="s">
        <v>104</v>
      </c>
      <c r="C12" s="49">
        <v>2077</v>
      </c>
      <c r="D12" s="49">
        <v>2101</v>
      </c>
      <c r="E12" s="49">
        <v>2254</v>
      </c>
      <c r="F12" s="49">
        <v>2280</v>
      </c>
      <c r="G12" s="49">
        <v>2288</v>
      </c>
      <c r="H12" s="49">
        <v>2238</v>
      </c>
      <c r="I12" s="64">
        <v>2280.8087505526391</v>
      </c>
      <c r="J12" s="49">
        <v>2545</v>
      </c>
      <c r="K12" s="62">
        <v>2264.121869870914</v>
      </c>
    </row>
    <row r="13" spans="1:11" s="24" customFormat="1" ht="24" customHeight="1" x14ac:dyDescent="0.2">
      <c r="A13" s="36" t="s">
        <v>103</v>
      </c>
      <c r="B13" s="17" t="s">
        <v>12</v>
      </c>
      <c r="C13" s="61" t="s">
        <v>10</v>
      </c>
      <c r="D13" s="61" t="s">
        <v>10</v>
      </c>
      <c r="E13" s="61" t="s">
        <v>10</v>
      </c>
      <c r="F13" s="61" t="s">
        <v>10</v>
      </c>
      <c r="G13" s="61" t="s">
        <v>10</v>
      </c>
      <c r="H13" s="61" t="s">
        <v>10</v>
      </c>
      <c r="I13" s="63">
        <v>1559.1539613829132</v>
      </c>
      <c r="J13" s="61">
        <v>1685</v>
      </c>
      <c r="K13" s="60">
        <v>1632.6571013036748</v>
      </c>
    </row>
    <row r="14" spans="1:11" s="53" customFormat="1" ht="15.75" customHeight="1" x14ac:dyDescent="0.2">
      <c r="A14" s="120" t="s">
        <v>8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</row>
    <row r="15" spans="1:11" s="8" customFormat="1" ht="19.5" x14ac:dyDescent="0.45">
      <c r="A15" s="117" t="s">
        <v>105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</row>
  </sheetData>
  <mergeCells count="6">
    <mergeCell ref="A15:K15"/>
    <mergeCell ref="A14:K14"/>
    <mergeCell ref="A8:K8"/>
    <mergeCell ref="A10:A11"/>
    <mergeCell ref="B10:B11"/>
    <mergeCell ref="C10:K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8:K19"/>
  <sheetViews>
    <sheetView showGridLines="0" view="pageBreakPreview" zoomScaleNormal="100" zoomScaleSheetLayoutView="100" workbookViewId="0">
      <selection activeCell="B24" sqref="B24"/>
    </sheetView>
  </sheetViews>
  <sheetFormatPr defaultRowHeight="14.25" x14ac:dyDescent="0.2"/>
  <cols>
    <col min="1" max="1" width="24.875" customWidth="1"/>
  </cols>
  <sheetData>
    <row r="8" spans="1:11" ht="19.5" x14ac:dyDescent="0.4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9.5" x14ac:dyDescent="0.45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s="24" customFormat="1" ht="21" customHeight="1" x14ac:dyDescent="0.2">
      <c r="A10" s="129" t="s">
        <v>16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</row>
    <row r="11" spans="1:11" s="24" customFormat="1" ht="18" x14ac:dyDescent="0.2">
      <c r="A11" s="27" t="s">
        <v>76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1:11" s="24" customFormat="1" ht="24" customHeight="1" x14ac:dyDescent="0.2">
      <c r="A12" s="127" t="s">
        <v>0</v>
      </c>
      <c r="B12" s="127" t="s">
        <v>2</v>
      </c>
      <c r="C12" s="125" t="s">
        <v>88</v>
      </c>
      <c r="D12" s="128"/>
      <c r="E12" s="128"/>
      <c r="F12" s="128"/>
      <c r="G12" s="128"/>
      <c r="H12" s="128"/>
      <c r="I12" s="128"/>
      <c r="J12" s="128"/>
      <c r="K12" s="128"/>
    </row>
    <row r="13" spans="1:11" s="24" customFormat="1" ht="24" customHeight="1" x14ac:dyDescent="0.2">
      <c r="A13" s="124"/>
      <c r="B13" s="124"/>
      <c r="C13" s="47">
        <v>2010</v>
      </c>
      <c r="D13" s="47">
        <v>2011</v>
      </c>
      <c r="E13" s="47">
        <v>2012</v>
      </c>
      <c r="F13" s="47">
        <v>2013</v>
      </c>
      <c r="G13" s="47">
        <v>2014</v>
      </c>
      <c r="H13" s="47">
        <v>2015</v>
      </c>
      <c r="I13" s="47">
        <v>2016</v>
      </c>
      <c r="J13" s="47">
        <v>2017</v>
      </c>
      <c r="K13" s="22">
        <v>2018</v>
      </c>
    </row>
    <row r="14" spans="1:11" s="24" customFormat="1" ht="24" customHeight="1" x14ac:dyDescent="0.2">
      <c r="A14" s="20" t="s">
        <v>106</v>
      </c>
      <c r="B14" s="47" t="s">
        <v>108</v>
      </c>
      <c r="C14" s="19">
        <v>1</v>
      </c>
      <c r="D14" s="19">
        <v>5</v>
      </c>
      <c r="E14" s="19">
        <v>416</v>
      </c>
      <c r="F14" s="19">
        <v>434</v>
      </c>
      <c r="G14" s="19">
        <v>465</v>
      </c>
      <c r="H14" s="19">
        <v>461</v>
      </c>
      <c r="I14" s="19">
        <v>342.495</v>
      </c>
      <c r="J14" s="19">
        <v>2.98952084</v>
      </c>
      <c r="K14" s="37">
        <v>2</v>
      </c>
    </row>
    <row r="15" spans="1:11" s="24" customFormat="1" ht="24" customHeight="1" x14ac:dyDescent="0.2">
      <c r="A15" s="20" t="s">
        <v>107</v>
      </c>
      <c r="B15" s="47" t="s">
        <v>19</v>
      </c>
      <c r="C15" s="66">
        <v>3</v>
      </c>
      <c r="D15" s="66">
        <v>74</v>
      </c>
      <c r="E15" s="66">
        <v>470</v>
      </c>
      <c r="F15" s="66">
        <v>482</v>
      </c>
      <c r="G15" s="66">
        <v>515</v>
      </c>
      <c r="H15" s="66">
        <v>512</v>
      </c>
      <c r="I15" s="66">
        <v>1062.165</v>
      </c>
      <c r="J15" s="66">
        <v>38</v>
      </c>
      <c r="K15" s="65">
        <v>36</v>
      </c>
    </row>
    <row r="16" spans="1:11" s="53" customFormat="1" ht="15.95" customHeight="1" x14ac:dyDescent="0.2">
      <c r="A16" s="120" t="s">
        <v>8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</row>
    <row r="17" spans="1:11" s="53" customFormat="1" ht="15.95" customHeight="1" x14ac:dyDescent="0.2">
      <c r="A17" s="117" t="s">
        <v>93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</row>
    <row r="18" spans="1:11" s="53" customFormat="1" ht="15.95" customHeight="1" x14ac:dyDescent="0.2">
      <c r="A18" s="117" t="s">
        <v>92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</row>
    <row r="19" spans="1:11" ht="15.75" x14ac:dyDescent="0.2">
      <c r="A19" s="117" t="s">
        <v>91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</row>
  </sheetData>
  <mergeCells count="8">
    <mergeCell ref="A19:K19"/>
    <mergeCell ref="A17:K17"/>
    <mergeCell ref="A18:K18"/>
    <mergeCell ref="A10:K10"/>
    <mergeCell ref="A12:A13"/>
    <mergeCell ref="B12:B13"/>
    <mergeCell ref="C12:K12"/>
    <mergeCell ref="A16:K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0:K17"/>
  <sheetViews>
    <sheetView showGridLines="0" view="pageBreakPreview" zoomScaleNormal="100" zoomScaleSheetLayoutView="100" workbookViewId="0">
      <selection activeCell="B14" sqref="B14"/>
    </sheetView>
  </sheetViews>
  <sheetFormatPr defaultRowHeight="14.25" x14ac:dyDescent="0.2"/>
  <cols>
    <col min="1" max="1" width="43.625" customWidth="1"/>
  </cols>
  <sheetData>
    <row r="10" spans="1:11" ht="21" customHeight="1" x14ac:dyDescent="0.5">
      <c r="A10" s="130" t="s">
        <v>17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</row>
    <row r="11" spans="1:11" s="24" customFormat="1" ht="18" x14ac:dyDescent="0.2">
      <c r="A11" s="27" t="s">
        <v>77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1:11" s="24" customFormat="1" ht="24" customHeight="1" x14ac:dyDescent="0.2">
      <c r="A12" s="126" t="s">
        <v>0</v>
      </c>
      <c r="B12" s="127" t="s">
        <v>2</v>
      </c>
      <c r="C12" s="125" t="s">
        <v>88</v>
      </c>
      <c r="D12" s="128"/>
      <c r="E12" s="128"/>
      <c r="F12" s="128"/>
      <c r="G12" s="128"/>
      <c r="H12" s="128"/>
      <c r="I12" s="128"/>
      <c r="J12" s="128"/>
      <c r="K12" s="128"/>
    </row>
    <row r="13" spans="1:11" s="24" customFormat="1" ht="24" customHeight="1" x14ac:dyDescent="0.2">
      <c r="A13" s="122"/>
      <c r="B13" s="124"/>
      <c r="C13" s="47">
        <v>2010</v>
      </c>
      <c r="D13" s="47">
        <v>2011</v>
      </c>
      <c r="E13" s="47">
        <v>2012</v>
      </c>
      <c r="F13" s="47">
        <v>2013</v>
      </c>
      <c r="G13" s="47">
        <v>2014</v>
      </c>
      <c r="H13" s="47">
        <v>2015</v>
      </c>
      <c r="I13" s="47">
        <v>2016</v>
      </c>
      <c r="J13" s="47">
        <v>2017</v>
      </c>
      <c r="K13" s="22">
        <v>2018</v>
      </c>
    </row>
    <row r="14" spans="1:11" s="24" customFormat="1" ht="24" customHeight="1" x14ac:dyDescent="0.2">
      <c r="A14" s="17" t="s">
        <v>17</v>
      </c>
      <c r="B14" s="17" t="s">
        <v>96</v>
      </c>
      <c r="C14" s="21">
        <v>240067</v>
      </c>
      <c r="D14" s="21">
        <v>250077.07</v>
      </c>
      <c r="E14" s="21">
        <v>271678.712053</v>
      </c>
      <c r="F14" s="21">
        <v>284016.38180368755</v>
      </c>
      <c r="G14" s="21">
        <v>311807.15147399</v>
      </c>
      <c r="H14" s="21">
        <v>338328.00929573004</v>
      </c>
      <c r="I14" s="21">
        <v>345446</v>
      </c>
      <c r="J14" s="21">
        <v>355080</v>
      </c>
      <c r="K14" s="38">
        <v>358853.29779015097</v>
      </c>
    </row>
    <row r="15" spans="1:11" s="24" customFormat="1" ht="24" customHeight="1" x14ac:dyDescent="0.2">
      <c r="A15" s="17" t="s">
        <v>18</v>
      </c>
      <c r="B15" s="17" t="s">
        <v>19</v>
      </c>
      <c r="C15" s="69">
        <v>189416</v>
      </c>
      <c r="D15" s="69">
        <v>193951.8</v>
      </c>
      <c r="E15" s="69">
        <v>211603.338643</v>
      </c>
      <c r="F15" s="69">
        <v>203371.68485792997</v>
      </c>
      <c r="G15" s="69">
        <v>219132.83268474002</v>
      </c>
      <c r="H15" s="69">
        <v>215669.88882400002</v>
      </c>
      <c r="I15" s="69">
        <v>209692</v>
      </c>
      <c r="J15" s="69">
        <v>206938</v>
      </c>
      <c r="K15" s="70">
        <v>192606.087</v>
      </c>
    </row>
    <row r="16" spans="1:11" s="53" customFormat="1" ht="17.25" customHeight="1" x14ac:dyDescent="0.2">
      <c r="A16" s="120" t="s">
        <v>8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</row>
    <row r="17" spans="1:11" ht="15.75" x14ac:dyDescent="0.2">
      <c r="A17" s="117" t="s">
        <v>90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</row>
  </sheetData>
  <mergeCells count="6">
    <mergeCell ref="A17:K17"/>
    <mergeCell ref="A10:K10"/>
    <mergeCell ref="A12:A13"/>
    <mergeCell ref="B12:B13"/>
    <mergeCell ref="C12:K12"/>
    <mergeCell ref="A16:K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0:K21"/>
  <sheetViews>
    <sheetView showGridLines="0" view="pageBreakPreview" zoomScaleNormal="100" zoomScaleSheetLayoutView="100" workbookViewId="0">
      <selection activeCell="B14" sqref="B14:B19"/>
    </sheetView>
  </sheetViews>
  <sheetFormatPr defaultRowHeight="14.25" x14ac:dyDescent="0.2"/>
  <cols>
    <col min="1" max="1" width="18" customWidth="1"/>
  </cols>
  <sheetData>
    <row r="10" spans="1:11" s="24" customFormat="1" ht="21" customHeight="1" x14ac:dyDescent="0.2">
      <c r="A10" s="129" t="s">
        <v>20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</row>
    <row r="11" spans="1:11" s="24" customFormat="1" ht="15.95" customHeight="1" x14ac:dyDescent="0.2">
      <c r="A11" s="25" t="s">
        <v>78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 s="24" customFormat="1" ht="24" customHeight="1" x14ac:dyDescent="0.2">
      <c r="A12" s="122" t="s">
        <v>27</v>
      </c>
      <c r="B12" s="124" t="s">
        <v>2</v>
      </c>
      <c r="C12" s="124" t="s">
        <v>88</v>
      </c>
      <c r="D12" s="124"/>
      <c r="E12" s="124"/>
      <c r="F12" s="124"/>
      <c r="G12" s="124"/>
      <c r="H12" s="124"/>
      <c r="I12" s="124"/>
      <c r="J12" s="124"/>
      <c r="K12" s="125"/>
    </row>
    <row r="13" spans="1:11" s="24" customFormat="1" ht="24" customHeight="1" x14ac:dyDescent="0.2">
      <c r="A13" s="123"/>
      <c r="B13" s="118"/>
      <c r="C13" s="47">
        <v>2010</v>
      </c>
      <c r="D13" s="47">
        <v>2011</v>
      </c>
      <c r="E13" s="47">
        <v>2012</v>
      </c>
      <c r="F13" s="47">
        <v>2013</v>
      </c>
      <c r="G13" s="47">
        <v>2014</v>
      </c>
      <c r="H13" s="47">
        <v>2015</v>
      </c>
      <c r="I13" s="47">
        <v>2016</v>
      </c>
      <c r="J13" s="47">
        <v>2017</v>
      </c>
      <c r="K13" s="22">
        <v>2018</v>
      </c>
    </row>
    <row r="14" spans="1:11" s="24" customFormat="1" ht="24" customHeight="1" x14ac:dyDescent="0.2">
      <c r="A14" s="48" t="s">
        <v>21</v>
      </c>
      <c r="B14" s="118" t="s">
        <v>99</v>
      </c>
      <c r="C14" s="21">
        <v>109021</v>
      </c>
      <c r="D14" s="21">
        <v>109623</v>
      </c>
      <c r="E14" s="21">
        <v>120652</v>
      </c>
      <c r="F14" s="21">
        <v>126113</v>
      </c>
      <c r="G14" s="21">
        <v>136368.10090260097</v>
      </c>
      <c r="H14" s="21">
        <v>144513.134542535</v>
      </c>
      <c r="I14" s="21">
        <v>143660.46837451399</v>
      </c>
      <c r="J14" s="21">
        <v>143473</v>
      </c>
      <c r="K14" s="38">
        <v>130428.48955600001</v>
      </c>
    </row>
    <row r="15" spans="1:11" s="24" customFormat="1" ht="24" customHeight="1" x14ac:dyDescent="0.2">
      <c r="A15" s="48" t="s">
        <v>22</v>
      </c>
      <c r="B15" s="118"/>
      <c r="C15" s="67">
        <v>28918</v>
      </c>
      <c r="D15" s="67">
        <v>32622</v>
      </c>
      <c r="E15" s="67">
        <v>39387.67764876</v>
      </c>
      <c r="F15" s="67">
        <v>38882.166276079988</v>
      </c>
      <c r="G15" s="67">
        <v>42273.998416411006</v>
      </c>
      <c r="H15" s="67">
        <v>47163</v>
      </c>
      <c r="I15" s="67">
        <v>48225</v>
      </c>
      <c r="J15" s="67">
        <v>48349</v>
      </c>
      <c r="K15" s="68">
        <v>46848.635516000002</v>
      </c>
    </row>
    <row r="16" spans="1:11" s="24" customFormat="1" ht="24" customHeight="1" x14ac:dyDescent="0.2">
      <c r="A16" s="48" t="s">
        <v>23</v>
      </c>
      <c r="B16" s="118"/>
      <c r="C16" s="21">
        <v>28753</v>
      </c>
      <c r="D16" s="21">
        <v>27746</v>
      </c>
      <c r="E16" s="21">
        <v>30614.109224550004</v>
      </c>
      <c r="F16" s="21">
        <v>32125.513107920004</v>
      </c>
      <c r="G16" s="21">
        <v>35939.605508072003</v>
      </c>
      <c r="H16" s="21">
        <v>39674.105502317005</v>
      </c>
      <c r="I16" s="21">
        <v>38498</v>
      </c>
      <c r="J16" s="21">
        <v>38666</v>
      </c>
      <c r="K16" s="38">
        <v>43909.374137414998</v>
      </c>
    </row>
    <row r="17" spans="1:11" s="24" customFormat="1" ht="24" customHeight="1" x14ac:dyDescent="0.2">
      <c r="A17" s="48" t="s">
        <v>24</v>
      </c>
      <c r="B17" s="118"/>
      <c r="C17" s="67">
        <v>43247</v>
      </c>
      <c r="D17" s="67">
        <v>46726</v>
      </c>
      <c r="E17" s="67">
        <v>46626.119432088002</v>
      </c>
      <c r="F17" s="67">
        <v>55636</v>
      </c>
      <c r="G17" s="67">
        <v>56618</v>
      </c>
      <c r="H17" s="67">
        <v>51856.052448115988</v>
      </c>
      <c r="I17" s="67">
        <v>53587</v>
      </c>
      <c r="J17" s="67">
        <v>54862.631630737</v>
      </c>
      <c r="K17" s="68">
        <v>58177.23403</v>
      </c>
    </row>
    <row r="18" spans="1:11" s="24" customFormat="1" ht="24" customHeight="1" x14ac:dyDescent="0.2">
      <c r="A18" s="48" t="s">
        <v>25</v>
      </c>
      <c r="B18" s="118"/>
      <c r="C18" s="21">
        <v>8315</v>
      </c>
      <c r="D18" s="21">
        <v>8791</v>
      </c>
      <c r="E18" s="21">
        <v>9330.2450170000011</v>
      </c>
      <c r="F18" s="21">
        <v>9928.016599999999</v>
      </c>
      <c r="G18" s="21">
        <v>9954.8727791660003</v>
      </c>
      <c r="H18" s="21">
        <v>11406</v>
      </c>
      <c r="I18" s="21">
        <v>12702</v>
      </c>
      <c r="J18" s="21">
        <v>13089</v>
      </c>
      <c r="K18" s="38">
        <v>19824.268508074998</v>
      </c>
    </row>
    <row r="19" spans="1:11" s="24" customFormat="1" ht="24" customHeight="1" x14ac:dyDescent="0.2">
      <c r="A19" s="17" t="s">
        <v>26</v>
      </c>
      <c r="B19" s="119"/>
      <c r="C19" s="69">
        <v>218254</v>
      </c>
      <c r="D19" s="69">
        <v>225509</v>
      </c>
      <c r="E19" s="69">
        <v>246610.31119129798</v>
      </c>
      <c r="F19" s="69">
        <v>262685.02237810998</v>
      </c>
      <c r="G19" s="69">
        <v>281154.50077608001</v>
      </c>
      <c r="H19" s="69">
        <v>294611.77875416004</v>
      </c>
      <c r="I19" s="69">
        <v>296673</v>
      </c>
      <c r="J19" s="69">
        <v>298439</v>
      </c>
      <c r="K19" s="70">
        <v>299188.00174748997</v>
      </c>
    </row>
    <row r="20" spans="1:11" s="53" customFormat="1" ht="15.95" customHeight="1" x14ac:dyDescent="0.2">
      <c r="A20" s="120" t="s">
        <v>8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</row>
    <row r="21" spans="1:11" ht="15.75" x14ac:dyDescent="0.2">
      <c r="A21" s="117" t="s">
        <v>90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</row>
  </sheetData>
  <mergeCells count="7">
    <mergeCell ref="A21:K21"/>
    <mergeCell ref="A20:K20"/>
    <mergeCell ref="A10:K10"/>
    <mergeCell ref="A12:A13"/>
    <mergeCell ref="B12:B13"/>
    <mergeCell ref="C12:K12"/>
    <mergeCell ref="B14:B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0:K16"/>
  <sheetViews>
    <sheetView showGridLines="0" view="pageBreakPreview" zoomScaleNormal="100" zoomScaleSheetLayoutView="100" workbookViewId="0">
      <selection activeCell="B14" sqref="B14"/>
    </sheetView>
  </sheetViews>
  <sheetFormatPr defaultRowHeight="14.25" x14ac:dyDescent="0.2"/>
  <cols>
    <col min="1" max="1" width="16.25" customWidth="1"/>
  </cols>
  <sheetData>
    <row r="10" spans="1:11" s="24" customFormat="1" ht="21" customHeight="1" x14ac:dyDescent="0.2">
      <c r="A10" s="121" t="s">
        <v>28</v>
      </c>
      <c r="B10" s="121"/>
      <c r="C10" s="121"/>
      <c r="D10" s="121"/>
      <c r="E10" s="121"/>
      <c r="F10" s="121"/>
      <c r="G10" s="121"/>
      <c r="H10" s="121"/>
      <c r="I10" s="121"/>
    </row>
    <row r="11" spans="1:11" s="24" customFormat="1" ht="15.95" customHeight="1" x14ac:dyDescent="0.2">
      <c r="A11" s="27" t="s">
        <v>79</v>
      </c>
      <c r="B11" s="28"/>
      <c r="C11" s="28"/>
      <c r="D11" s="28"/>
      <c r="E11" s="28"/>
      <c r="F11" s="28"/>
      <c r="G11" s="28"/>
      <c r="H11" s="28"/>
      <c r="I11" s="28"/>
    </row>
    <row r="12" spans="1:11" s="24" customFormat="1" ht="24" customHeight="1" x14ac:dyDescent="0.2">
      <c r="A12" s="122" t="s">
        <v>29</v>
      </c>
      <c r="B12" s="124" t="s">
        <v>88</v>
      </c>
      <c r="C12" s="124"/>
      <c r="D12" s="124"/>
      <c r="E12" s="124"/>
      <c r="F12" s="124"/>
      <c r="G12" s="124"/>
      <c r="H12" s="124"/>
      <c r="I12" s="124"/>
    </row>
    <row r="13" spans="1:11" s="24" customFormat="1" ht="24" customHeight="1" x14ac:dyDescent="0.2">
      <c r="A13" s="123"/>
      <c r="B13" s="47" t="s">
        <v>2</v>
      </c>
      <c r="C13" s="47">
        <v>2012</v>
      </c>
      <c r="D13" s="47">
        <v>2013</v>
      </c>
      <c r="E13" s="47">
        <v>2014</v>
      </c>
      <c r="F13" s="47">
        <v>2015</v>
      </c>
      <c r="G13" s="47">
        <v>2016</v>
      </c>
      <c r="H13" s="47">
        <v>2017</v>
      </c>
      <c r="I13" s="47">
        <v>2018</v>
      </c>
    </row>
    <row r="14" spans="1:11" s="24" customFormat="1" ht="24" customHeight="1" x14ac:dyDescent="0.2">
      <c r="A14" s="123"/>
      <c r="B14" s="47" t="s">
        <v>109</v>
      </c>
      <c r="C14" s="19">
        <v>53588</v>
      </c>
      <c r="D14" s="19">
        <v>58462</v>
      </c>
      <c r="E14" s="19">
        <v>65506</v>
      </c>
      <c r="F14" s="19">
        <v>69155</v>
      </c>
      <c r="G14" s="19">
        <v>74702</v>
      </c>
      <c r="H14" s="19">
        <v>80471</v>
      </c>
      <c r="I14" s="19">
        <v>76941</v>
      </c>
    </row>
    <row r="15" spans="1:11" s="53" customFormat="1" ht="15.95" customHeight="1" x14ac:dyDescent="0.2">
      <c r="A15" s="131" t="s">
        <v>8</v>
      </c>
      <c r="B15" s="131"/>
      <c r="C15" s="131"/>
      <c r="D15" s="131"/>
      <c r="E15" s="131"/>
      <c r="F15" s="131"/>
      <c r="G15" s="131"/>
      <c r="H15" s="131"/>
      <c r="I15" s="131"/>
      <c r="J15" s="54"/>
      <c r="K15" s="54"/>
    </row>
    <row r="16" spans="1:11" s="71" customFormat="1" ht="18" x14ac:dyDescent="0.45">
      <c r="A16" s="72" t="s">
        <v>95</v>
      </c>
    </row>
  </sheetData>
  <mergeCells count="4">
    <mergeCell ref="A10:I10"/>
    <mergeCell ref="A12:A14"/>
    <mergeCell ref="A15:I15"/>
    <mergeCell ref="B12:I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17</vt:i4>
      </vt:variant>
      <vt:variant>
        <vt:lpstr>النطاقات المسماة</vt:lpstr>
      </vt:variant>
      <vt:variant>
        <vt:i4>16</vt:i4>
      </vt:variant>
    </vt:vector>
  </HeadingPairs>
  <TitlesOfParts>
    <vt:vector size="33" baseType="lpstr">
      <vt:lpstr>Electricity Consumption</vt:lpstr>
      <vt:lpstr>Consumption -regions</vt:lpstr>
      <vt:lpstr>Electric energy consumed</vt:lpstr>
      <vt:lpstr>The production capacity</vt:lpstr>
      <vt:lpstr>Energy consumed for electricty</vt:lpstr>
      <vt:lpstr>Import &amp; export of electricity</vt:lpstr>
      <vt:lpstr>Produced energy </vt:lpstr>
      <vt:lpstr>Consumption of energy by sector</vt:lpstr>
      <vt:lpstr>Available Capacities</vt:lpstr>
      <vt:lpstr> Capacity by Type Production</vt:lpstr>
      <vt:lpstr>Maximum Load </vt:lpstr>
      <vt:lpstr>Produced Electrical Energy </vt:lpstr>
      <vt:lpstr> Main Indicators of Electrical</vt:lpstr>
      <vt:lpstr>Missing Energy in the Networks</vt:lpstr>
      <vt:lpstr>Electricity by Saline water</vt:lpstr>
      <vt:lpstr>Total electricity from saline</vt:lpstr>
      <vt:lpstr>Population&amp;Energy per Capita</vt:lpstr>
      <vt:lpstr>' Capacity by Type Production'!Print_Area</vt:lpstr>
      <vt:lpstr>' Main Indicators of Electrical'!Print_Area</vt:lpstr>
      <vt:lpstr>'Available Capacities'!Print_Area</vt:lpstr>
      <vt:lpstr>'Consumption of energy by sector'!Print_Area</vt:lpstr>
      <vt:lpstr>'Consumption -regions'!Print_Area</vt:lpstr>
      <vt:lpstr>'Electricity by Saline water'!Print_Area</vt:lpstr>
      <vt:lpstr>'Electricity Consumption'!Print_Area</vt:lpstr>
      <vt:lpstr>'Energy consumed for electricty'!Print_Area</vt:lpstr>
      <vt:lpstr>'Import &amp; export of electricity'!Print_Area</vt:lpstr>
      <vt:lpstr>'Maximum Load '!Print_Area</vt:lpstr>
      <vt:lpstr>'Missing Energy in the Networks'!Print_Area</vt:lpstr>
      <vt:lpstr>'Population&amp;Energy per Capita'!Print_Area</vt:lpstr>
      <vt:lpstr>'Produced Electrical Energy '!Print_Area</vt:lpstr>
      <vt:lpstr>'Produced energy '!Print_Area</vt:lpstr>
      <vt:lpstr>'The production capacity'!Print_Area</vt:lpstr>
      <vt:lpstr>'Total electricity from saline'!Print_Area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Anwar N. Althageel</cp:lastModifiedBy>
  <cp:lastPrinted>2019-08-28T07:09:31Z</cp:lastPrinted>
  <dcterms:created xsi:type="dcterms:W3CDTF">2019-07-28T21:53:31Z</dcterms:created>
  <dcterms:modified xsi:type="dcterms:W3CDTF">2020-09-30T08:18:42Z</dcterms:modified>
</cp:coreProperties>
</file>