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05C6A0B-8586-4B07-9E88-CB47259CCF40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IPI" sheetId="4" r:id="rId1"/>
    <sheet name="الرقم القياسي للإنتاج الصناعي" sheetId="3" r:id="rId2"/>
  </sheets>
  <calcPr calcId="191029"/>
</workbook>
</file>

<file path=xl/calcChain.xml><?xml version="1.0" encoding="utf-8"?>
<calcChain xmlns="http://schemas.openxmlformats.org/spreadsheetml/2006/main">
  <c r="B21" i="3" l="1"/>
  <c r="C34" i="3" l="1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B34" i="3"/>
  <c r="B33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B32" i="3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C32" i="4"/>
  <c r="F24" i="4" l="1"/>
  <c r="F23" i="4"/>
  <c r="F22" i="4"/>
  <c r="E24" i="4"/>
  <c r="E23" i="4"/>
  <c r="E22" i="4"/>
  <c r="AJ4" i="4"/>
  <c r="C24" i="3"/>
  <c r="C23" i="3"/>
  <c r="C22" i="3"/>
  <c r="B24" i="3"/>
  <c r="B23" i="3"/>
  <c r="B22" i="3"/>
  <c r="AK7" i="3"/>
  <c r="AI4" i="4" l="1"/>
  <c r="F21" i="4" s="1"/>
  <c r="AJ7" i="3"/>
  <c r="C21" i="3" s="1"/>
  <c r="AH4" i="4" l="1"/>
  <c r="AI7" i="3"/>
  <c r="AG4" i="4" l="1"/>
  <c r="AH7" i="3"/>
  <c r="AG7" i="3" l="1"/>
  <c r="AF4" i="4"/>
  <c r="AE4" i="4" l="1"/>
  <c r="AE7" i="3" l="1"/>
  <c r="AD4" i="4"/>
  <c r="R4" i="4"/>
  <c r="AC4" i="4"/>
  <c r="S7" i="3"/>
  <c r="Q4" i="4"/>
  <c r="AD7" i="3"/>
  <c r="R7" i="3"/>
  <c r="AC7" i="3"/>
  <c r="AB4" i="4"/>
  <c r="S4" i="4"/>
  <c r="T31" i="4" s="1"/>
  <c r="P4" i="4"/>
  <c r="AB7" i="3"/>
  <c r="P7" i="3"/>
  <c r="Q7" i="3"/>
  <c r="E7" i="3"/>
  <c r="AA4" i="4"/>
  <c r="O4" i="4"/>
  <c r="AA7" i="3"/>
  <c r="O7" i="3"/>
  <c r="Z7" i="3"/>
  <c r="N7" i="3"/>
  <c r="Y7" i="3"/>
  <c r="M7" i="3"/>
  <c r="X7" i="3"/>
  <c r="W31" i="3" s="1"/>
  <c r="L7" i="3"/>
  <c r="W7" i="3"/>
  <c r="V31" i="3" s="1"/>
  <c r="K7" i="3"/>
  <c r="V7" i="3"/>
  <c r="U31" i="3" s="1"/>
  <c r="J7" i="3"/>
  <c r="U7" i="3"/>
  <c r="I7" i="3"/>
  <c r="T7" i="3"/>
  <c r="H7" i="3"/>
  <c r="G7" i="3"/>
  <c r="F31" i="3" s="1"/>
  <c r="F7" i="3"/>
  <c r="D7" i="3"/>
  <c r="C7" i="3"/>
  <c r="Z4" i="4"/>
  <c r="Y4" i="4"/>
  <c r="X4" i="4"/>
  <c r="L4" i="4"/>
  <c r="W4" i="4"/>
  <c r="X31" i="4" s="1"/>
  <c r="V4" i="4"/>
  <c r="W31" i="4" s="1"/>
  <c r="U4" i="4"/>
  <c r="V31" i="4" s="1"/>
  <c r="T4" i="4"/>
  <c r="N4" i="4"/>
  <c r="M4" i="4"/>
  <c r="K4" i="4"/>
  <c r="J4" i="4"/>
  <c r="I4" i="4"/>
  <c r="H4" i="4"/>
  <c r="G4" i="4"/>
  <c r="F4" i="4"/>
  <c r="E4" i="4"/>
  <c r="F31" i="4" s="1"/>
  <c r="D4" i="4"/>
  <c r="C4" i="4"/>
  <c r="B4" i="4"/>
  <c r="X31" i="3" l="1"/>
  <c r="Y31" i="4"/>
  <c r="E21" i="4"/>
  <c r="S31" i="4"/>
  <c r="Q31" i="3"/>
  <c r="N31" i="3"/>
  <c r="T31" i="3"/>
  <c r="L31" i="3"/>
  <c r="U31" i="4"/>
  <c r="R31" i="3"/>
  <c r="G31" i="3"/>
  <c r="C31" i="3"/>
  <c r="K31" i="3"/>
  <c r="M31" i="3"/>
  <c r="M31" i="4"/>
  <c r="I31" i="3"/>
  <c r="O31" i="3"/>
  <c r="E31" i="3"/>
  <c r="P31" i="3"/>
  <c r="J31" i="3"/>
  <c r="H31" i="3"/>
  <c r="B31" i="3"/>
  <c r="D31" i="3"/>
  <c r="J31" i="4"/>
  <c r="H31" i="4"/>
  <c r="R31" i="4"/>
  <c r="E31" i="4"/>
  <c r="L31" i="4"/>
  <c r="I31" i="4"/>
  <c r="P31" i="4"/>
  <c r="K31" i="4"/>
  <c r="G31" i="4"/>
  <c r="C31" i="4"/>
  <c r="N31" i="4"/>
  <c r="Q31" i="4"/>
  <c r="D31" i="4"/>
  <c r="AF7" i="3"/>
  <c r="O31" i="4"/>
  <c r="S31" i="3" l="1"/>
</calcChain>
</file>

<file path=xl/sharedStrings.xml><?xml version="1.0" encoding="utf-8"?>
<sst xmlns="http://schemas.openxmlformats.org/spreadsheetml/2006/main" count="225" uniqueCount="63">
  <si>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</si>
  <si>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</si>
  <si>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</si>
  <si>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</si>
  <si>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</si>
  <si>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</si>
  <si>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</si>
  <si>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</si>
  <si>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</si>
  <si>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</si>
  <si>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</si>
  <si>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</si>
  <si>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</si>
  <si>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</si>
  <si>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</si>
  <si>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</si>
  <si>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</si>
  <si>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</si>
  <si>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</si>
  <si>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</si>
  <si>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</si>
  <si>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</si>
  <si>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</si>
  <si>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</si>
  <si>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</si>
  <si>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</si>
  <si>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</si>
  <si>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</si>
  <si>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</si>
  <si>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</si>
  <si>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</si>
  <si>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</si>
  <si>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</si>
  <si>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</si>
  <si>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</si>
  <si>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</si>
  <si>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</si>
  <si>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</si>
  <si>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</si>
  <si>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</si>
  <si>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</si>
  <si>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</si>
  <si>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</si>
  <si>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</si>
  <si>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</si>
  <si>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</si>
  <si>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</si>
  <si>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</si>
  <si>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</si>
  <si>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</si>
  <si>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</si>
  <si>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</si>
  <si>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</si>
  <si>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</si>
  <si>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</si>
  <si>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</si>
  <si>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</si>
  <si>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</si>
  <si>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</si>
  <si>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التغير السنوي والشهري في الرقم القياسي للإنتاج الصناعي نوفمبر 2020</t>
  </si>
  <si>
    <t>نسبة التغير في شهر نوفمبر 2020 مقارنة بـ</t>
  </si>
  <si>
    <t>Annual and Monthly Change in IPI by activity, November 2020</t>
  </si>
  <si>
    <t xml:space="preserve">Percent change in November 2020 compared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</si>
</sst>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B1mmm\-yy"/>
    <numFmt numFmtId="165" formatCode="[$-409]mmm\-yy;@"/>
    <numFmt numFmtId="166" formatCode="0.0%"/>
    <numFmt numFmtId="167" formatCode="0.0"/>
  </numFmts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10"/>
      <name val="Arial"/>
      <family val="2"/>
    </font>
    <font>
      <sz val="10"/>
      <color theme="1"/>
      <name val="Neo Sans Arabic"/>
      <family val="2"/>
    </font>
    <font>
      <b/>
      <sz val="10"/>
      <color theme="1"/>
      <name val="Neo Sans Arabic"/>
      <family val="2"/>
    </font>
    <font>
      <u/>
      <sz val="11"/>
      <color theme="10"/>
      <name val="Arial"/>
      <family val="2"/>
      <charset val="178"/>
      <scheme val="minor"/>
    </font>
    <font>
      <u/>
      <sz val="11"/>
      <color theme="11"/>
      <name val="Arial"/>
      <family val="2"/>
      <charset val="178"/>
      <scheme val="minor"/>
    </font>
    <font>
      <b/>
      <sz val="12"/>
      <color theme="1"/>
      <name val="Frutiger LT Arabic 45 Light"/>
    </font>
    <font>
      <b/>
      <sz val="12"/>
      <color rgb="FF002060"/>
      <name val="Frutiger LT Arabic 45 Light"/>
    </font>
    <font>
      <b/>
      <sz val="11"/>
      <color theme="1"/>
      <name val="Frutiger LT Arabic 45 Light"/>
    </font>
    <font>
      <sz val="12"/>
      <color theme="1"/>
      <name val="Frutiger LT Arabic 45 Light"/>
    </font>
    <font>
      <sz val="10"/>
      <color theme="1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theme="2" tint="-9.9948118533890809E-2"/>
      </top>
      <bottom style="medium">
        <color auto="1"/>
      </bottom>
      <diagonal/>
    </border>
    <border>
      <left/>
      <right/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2" tint="-9.9948118533890809E-2"/>
      </bottom>
      <diagonal/>
    </border>
    <border>
      <left/>
      <right/>
      <top style="medium">
        <color auto="1"/>
      </top>
      <bottom style="thin">
        <color theme="2" tint="-9.9948118533890809E-2"/>
      </bottom>
      <diagonal/>
    </border>
    <border>
      <left/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 applyFont="0" applyFill="0" applyBorder="0" applyAlignment="0" applyProtection="0"/>
  </cellStyleXfs>
  <cellXfs count="178">
    <xf numFmtId="0" fontId="0" fillId="0" borderId="0" xfId="0"/>
    <xf numFmtId="0" fontId="4" fillId="0" borderId="0" xfId="0" applyFont="1" applyFill="1" applyAlignment="1">
      <alignment horizontal="right" vertical="center"/>
    </xf>
    <xf numFmtId="0" fontId="0" fillId="0" borderId="0" xfId="1" applyNumberFormat="1" applyFont="1"/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5" borderId="9" xfId="0" applyNumberFormat="1" applyFont="1" applyFill="1" applyBorder="1" applyAlignment="1">
      <alignment horizontal="center" vertical="center"/>
    </xf>
    <xf numFmtId="0" fontId="4" fillId="5" borderId="7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4" fillId="5" borderId="55" xfId="0" applyNumberFormat="1" applyFont="1" applyFill="1" applyBorder="1" applyAlignment="1">
      <alignment horizontal="center" vertical="center"/>
    </xf>
    <xf numFmtId="0" fontId="4" fillId="5" borderId="56" xfId="0" applyNumberFormat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17" fontId="10" fillId="5" borderId="12" xfId="0" applyNumberFormat="1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10" fillId="6" borderId="12" xfId="0" applyFon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167" fontId="3" fillId="0" borderId="15" xfId="0" applyNumberFormat="1" applyFont="1" applyBorder="1" applyAlignment="1">
      <alignment horizontal="center" vertical="center"/>
    </xf>
    <xf numFmtId="167" fontId="3" fillId="0" borderId="16" xfId="0" applyNumberFormat="1" applyFont="1" applyBorder="1" applyAlignment="1">
      <alignment horizontal="center" vertical="center"/>
    </xf>
    <xf numFmtId="167" fontId="3" fillId="0" borderId="17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7" fontId="3" fillId="0" borderId="0" xfId="0" applyNumberFormat="1" applyFont="1" applyBorder="1" applyAlignment="1">
      <alignment horizontal="center" vertical="center"/>
    </xf>
    <xf numFmtId="167" fontId="3" fillId="4" borderId="3" xfId="0" applyNumberFormat="1" applyFont="1" applyFill="1" applyBorder="1" applyAlignment="1">
      <alignment horizontal="center" vertical="center"/>
    </xf>
    <xf numFmtId="167" fontId="3" fillId="4" borderId="3" xfId="1" applyNumberFormat="1" applyFont="1" applyFill="1" applyBorder="1" applyAlignment="1">
      <alignment horizontal="center" vertical="center"/>
    </xf>
    <xf numFmtId="167" fontId="3" fillId="0" borderId="3" xfId="0" applyNumberFormat="1" applyFont="1" applyBorder="1" applyAlignment="1">
      <alignment horizontal="center" vertical="center"/>
    </xf>
    <xf numFmtId="167" fontId="3" fillId="4" borderId="17" xfId="0" applyNumberFormat="1" applyFont="1" applyFill="1" applyBorder="1" applyAlignment="1">
      <alignment horizontal="center" vertical="center"/>
    </xf>
    <xf numFmtId="167" fontId="3" fillId="4" borderId="17" xfId="1" applyNumberFormat="1" applyFont="1" applyFill="1" applyBorder="1" applyAlignment="1">
      <alignment horizontal="center" vertical="center"/>
    </xf>
    <xf numFmtId="166" fontId="2" fillId="0" borderId="12" xfId="1" applyNumberFormat="1" applyFont="1" applyBorder="1" applyAlignment="1">
      <alignment horizontal="center" vertical="center"/>
    </xf>
    <xf numFmtId="166" fontId="2" fillId="0" borderId="12" xfId="1" applyNumberFormat="1" applyFont="1" applyFill="1" applyBorder="1" applyAlignment="1">
      <alignment horizontal="center" vertical="center"/>
    </xf>
    <xf numFmtId="166" fontId="0" fillId="0" borderId="12" xfId="1" applyNumberFormat="1" applyFont="1" applyBorder="1" applyAlignment="1">
      <alignment horizontal="center" vertical="center"/>
    </xf>
    <xf numFmtId="167" fontId="3" fillId="0" borderId="20" xfId="0" applyNumberFormat="1" applyFont="1" applyBorder="1" applyAlignment="1">
      <alignment horizontal="center" vertical="center"/>
    </xf>
    <xf numFmtId="167" fontId="0" fillId="0" borderId="0" xfId="0" applyNumberFormat="1"/>
    <xf numFmtId="167" fontId="3" fillId="0" borderId="27" xfId="0" applyNumberFormat="1" applyFont="1" applyBorder="1" applyAlignment="1">
      <alignment horizontal="center" vertical="center"/>
    </xf>
    <xf numFmtId="167" fontId="3" fillId="3" borderId="26" xfId="0" applyNumberFormat="1" applyFont="1" applyFill="1" applyBorder="1" applyAlignment="1">
      <alignment horizontal="center" vertical="center"/>
    </xf>
    <xf numFmtId="167" fontId="3" fillId="0" borderId="25" xfId="0" applyNumberFormat="1" applyFont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167" fontId="3" fillId="0" borderId="13" xfId="0" applyNumberFormat="1" applyFont="1" applyFill="1" applyBorder="1" applyAlignment="1">
      <alignment horizontal="center" vertical="center"/>
    </xf>
    <xf numFmtId="167" fontId="3" fillId="3" borderId="21" xfId="0" applyNumberFormat="1" applyFont="1" applyFill="1" applyBorder="1" applyAlignment="1">
      <alignment horizontal="center" vertical="center"/>
    </xf>
    <xf numFmtId="167" fontId="3" fillId="0" borderId="14" xfId="0" applyNumberFormat="1" applyFont="1" applyBorder="1" applyAlignment="1">
      <alignment horizontal="center" vertical="center"/>
    </xf>
    <xf numFmtId="167" fontId="3" fillId="0" borderId="22" xfId="0" applyNumberFormat="1" applyFont="1" applyBorder="1" applyAlignment="1">
      <alignment horizontal="center" vertical="center"/>
    </xf>
    <xf numFmtId="167" fontId="3" fillId="0" borderId="28" xfId="0" applyNumberFormat="1" applyFont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167" fontId="3" fillId="0" borderId="23" xfId="0" applyNumberFormat="1" applyFont="1" applyBorder="1" applyAlignment="1">
      <alignment horizontal="center" vertical="center"/>
    </xf>
    <xf numFmtId="167" fontId="3" fillId="3" borderId="24" xfId="0" applyNumberFormat="1" applyFont="1" applyFill="1" applyBorder="1" applyAlignment="1">
      <alignment horizontal="center" vertical="center"/>
    </xf>
    <xf numFmtId="167" fontId="3" fillId="0" borderId="29" xfId="0" applyNumberFormat="1" applyFont="1" applyBorder="1" applyAlignment="1">
      <alignment horizontal="center" vertical="center"/>
    </xf>
    <xf numFmtId="167" fontId="3" fillId="0" borderId="15" xfId="0" applyNumberFormat="1" applyFont="1" applyFill="1" applyBorder="1" applyAlignment="1">
      <alignment horizontal="center" vertical="center"/>
    </xf>
    <xf numFmtId="167" fontId="3" fillId="0" borderId="16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6" borderId="44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center" vertical="center"/>
    </xf>
    <xf numFmtId="0" fontId="7" fillId="6" borderId="4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2" fillId="6" borderId="57" xfId="0" applyFont="1" applyFill="1" applyBorder="1" applyAlignment="1">
      <alignment horizontal="center" vertical="center"/>
    </xf>
    <xf numFmtId="0" fontId="2" fillId="6" borderId="58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0" fillId="5" borderId="12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11" fillId="6" borderId="68" xfId="0" applyFont="1" applyFill="1" applyBorder="1" applyAlignment="1">
      <alignment horizontal="center" vertical="center"/>
    </xf>
    <xf numFmtId="0" fontId="11" fillId="6" borderId="56" xfId="0" applyFont="1" applyFill="1" applyBorder="1" applyAlignment="1">
      <alignment horizontal="center" vertical="center"/>
    </xf>
    <xf numFmtId="0" fontId="3" fillId="0" borderId="0" xfId="0" applyFont="1"/>
    <xf numFmtId="0" fontId="14" fillId="2" borderId="0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67" fontId="3" fillId="0" borderId="19" xfId="0" applyNumberFormat="1" applyFont="1" applyBorder="1" applyAlignment="1">
      <alignment horizontal="center" vertical="center"/>
    </xf>
    <xf numFmtId="167" fontId="3" fillId="0" borderId="30" xfId="0" applyNumberFormat="1" applyFont="1" applyBorder="1" applyAlignment="1">
      <alignment horizontal="center" vertical="center"/>
    </xf>
    <xf numFmtId="167" fontId="3" fillId="0" borderId="3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16" fillId="0" borderId="35" xfId="0" applyFont="1" applyBorder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0" fontId="16" fillId="0" borderId="37" xfId="0" applyFont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center" vertical="center"/>
    </xf>
    <xf numFmtId="165" fontId="16" fillId="5" borderId="52" xfId="0" applyNumberFormat="1" applyFont="1" applyFill="1" applyBorder="1" applyAlignment="1">
      <alignment horizontal="center"/>
    </xf>
    <xf numFmtId="165" fontId="16" fillId="5" borderId="53" xfId="0" applyNumberFormat="1" applyFont="1" applyFill="1" applyBorder="1" applyAlignment="1">
      <alignment horizontal="center"/>
    </xf>
    <xf numFmtId="0" fontId="16" fillId="5" borderId="54" xfId="0" applyFont="1" applyFill="1" applyBorder="1" applyAlignment="1">
      <alignment horizontal="center"/>
    </xf>
    <xf numFmtId="0" fontId="3" fillId="0" borderId="0" xfId="0" applyNumberFormat="1" applyFont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16" fillId="0" borderId="49" xfId="0" applyFont="1" applyBorder="1" applyAlignment="1">
      <alignment horizontal="left" vertical="center"/>
    </xf>
    <xf numFmtId="0" fontId="16" fillId="0" borderId="50" xfId="0" applyFont="1" applyBorder="1" applyAlignment="1">
      <alignment horizontal="left" vertical="center"/>
    </xf>
    <xf numFmtId="166" fontId="16" fillId="0" borderId="65" xfId="1" applyNumberFormat="1" applyFont="1" applyBorder="1" applyAlignment="1">
      <alignment horizontal="center" vertical="center"/>
    </xf>
    <xf numFmtId="166" fontId="16" fillId="0" borderId="64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/>
    </xf>
    <xf numFmtId="0" fontId="3" fillId="0" borderId="4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166" fontId="3" fillId="0" borderId="62" xfId="1" applyNumberFormat="1" applyFont="1" applyBorder="1" applyAlignment="1">
      <alignment horizontal="center" vertical="center"/>
    </xf>
    <xf numFmtId="166" fontId="3" fillId="0" borderId="63" xfId="1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166" fontId="3" fillId="0" borderId="66" xfId="1" applyNumberFormat="1" applyFont="1" applyBorder="1" applyAlignment="1">
      <alignment horizontal="center" vertical="center"/>
    </xf>
    <xf numFmtId="166" fontId="3" fillId="0" borderId="67" xfId="1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61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164" fontId="16" fillId="5" borderId="12" xfId="0" applyNumberFormat="1" applyFont="1" applyFill="1" applyBorder="1" applyAlignment="1">
      <alignment horizontal="center" vertical="center"/>
    </xf>
    <xf numFmtId="164" fontId="16" fillId="5" borderId="7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vertical="center"/>
    </xf>
    <xf numFmtId="167" fontId="3" fillId="0" borderId="12" xfId="0" applyNumberFormat="1" applyFont="1" applyBorder="1" applyAlignment="1">
      <alignment horizontal="center" vertical="center"/>
    </xf>
  </cellXfs>
  <cellStyles count="7">
    <cellStyle name="Followed Hyperlink" xfId="5" builtinId="9" hidden="1"/>
    <cellStyle name="Normal 2" xfId="2" xr:uid="{00000000-0005-0000-0000-000003000000}"/>
    <cellStyle name="Percent" xfId="1" builtinId="5"/>
    <cellStyle name="Percent 2" xfId="3" xr:uid="{00000000-0005-0000-0000-000005000000}"/>
    <cellStyle name="Percent 2 2" xfId="6" xr:uid="{00000000-0005-0000-0000-000006000000}"/>
    <cellStyle name="ارتباط تشعبي" xfId="4" builtinId="8" hidden="1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Annual Change in IPI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IPI!$B$31</c:f>
              <c:strCache>
                <c:ptCount val="1"/>
                <c:pt idx="0">
                  <c:v>IPI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IPI!$C$29:$Y$30</c:f>
              <c:multiLvlStrCache>
                <c:ptCount val="2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IPI!$C$31:$Y$31</c:f>
              <c:numCache>
                <c:formatCode>0.0</c:formatCode>
                <c:ptCount val="23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  <c:pt idx="20">
                  <c:v>-7.5239087158591262</c:v>
                </c:pt>
                <c:pt idx="21">
                  <c:v>-13.503948181329516</c:v>
                </c:pt>
                <c:pt idx="22">
                  <c:v>-10.004464372812196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9-431B-A034-093793E3A56A}"/>
            </c:ext>
          </c:extLst>
        </c:ser>
        <c:ser>
          <c:idx val="1"/>
          <c:order val="1"/>
          <c:tx>
            <c:strRef>
              <c:f>IPI!$B$32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IPI!$C$29:$Y$30</c:f>
              <c:multiLvlStrCache>
                <c:ptCount val="2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IPI!$C$32:$Y$32</c:f>
              <c:numCache>
                <c:formatCode>0.0</c:formatCode>
                <c:ptCount val="23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-3.1858896101200971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  <c:pt idx="20">
                  <c:v>-1.2651820051873779</c:v>
                </c:pt>
                <c:pt idx="21">
                  <c:v>-12.590399236468347</c:v>
                </c:pt>
                <c:pt idx="22">
                  <c:v>-8.9573185833402089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9-431B-A034-093793E3A56A}"/>
            </c:ext>
          </c:extLst>
        </c:ser>
        <c:ser>
          <c:idx val="2"/>
          <c:order val="2"/>
          <c:tx>
            <c:strRef>
              <c:f>IPI!$B$33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IPI!$C$29:$Y$30</c:f>
              <c:multiLvlStrCache>
                <c:ptCount val="2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IPI!$C$33:$Y$33</c:f>
              <c:numCache>
                <c:formatCode>0.0</c:formatCode>
                <c:ptCount val="23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  <c:pt idx="20">
                  <c:v>-23.758827521927078</c:v>
                </c:pt>
                <c:pt idx="21">
                  <c:v>-18.78598867997556</c:v>
                </c:pt>
                <c:pt idx="22">
                  <c:v>-15.56055540952924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9-431B-A034-093793E3A56A}"/>
            </c:ext>
          </c:extLst>
        </c:ser>
        <c:ser>
          <c:idx val="3"/>
          <c:order val="3"/>
          <c:tx>
            <c:strRef>
              <c:f>IPI!$B$34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IPI!$C$29:$Y$30</c:f>
              <c:multiLvlStrCache>
                <c:ptCount val="2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IPI!$C$34:$Y$34</c:f>
              <c:numCache>
                <c:formatCode>0.0</c:formatCode>
                <c:ptCount val="23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13.102654944434509</c:v>
                </c:pt>
                <c:pt idx="9">
                  <c:v>19.528370242976042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  <c:pt idx="20">
                  <c:v>-0.35076745809889925</c:v>
                </c:pt>
                <c:pt idx="21">
                  <c:v>13.524438712031284</c:v>
                </c:pt>
                <c:pt idx="22">
                  <c:v>22.244995620074938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19-431B-A034-093793E3A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88428912"/>
        <c:axId val="493682664"/>
      </c:lineChart>
      <c:catAx>
        <c:axId val="48842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93682664"/>
        <c:crosses val="autoZero"/>
        <c:auto val="1"/>
        <c:lblAlgn val="ctr"/>
        <c:lblOffset val="100"/>
        <c:noMultiLvlLbl val="0"/>
      </c:catAx>
      <c:valAx>
        <c:axId val="49368266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8842891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 of Industrial Production (IPI) by activity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IPI!$A$11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IPI!$B$9:$AJ$10</c:f>
              <c:multiLvlStrCache>
                <c:ptCount val="35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IPI!$B$11:$AJ$11</c:f>
              <c:numCache>
                <c:formatCode>0.0</c:formatCode>
                <c:ptCount val="35"/>
                <c:pt idx="0">
                  <c:v>122.27</c:v>
                </c:pt>
                <c:pt idx="1">
                  <c:v>121.68</c:v>
                </c:pt>
                <c:pt idx="2">
                  <c:v>121.34</c:v>
                </c:pt>
                <c:pt idx="3">
                  <c:v>120.86</c:v>
                </c:pt>
                <c:pt idx="4">
                  <c:v>122.84</c:v>
                </c:pt>
                <c:pt idx="5">
                  <c:v>128.58000000000001</c:v>
                </c:pt>
                <c:pt idx="6">
                  <c:v>126</c:v>
                </c:pt>
                <c:pt idx="7">
                  <c:v>127.52</c:v>
                </c:pt>
                <c:pt idx="8">
                  <c:v>128.62</c:v>
                </c:pt>
                <c:pt idx="9">
                  <c:v>130.34</c:v>
                </c:pt>
                <c:pt idx="10">
                  <c:v>135.86000000000001</c:v>
                </c:pt>
                <c:pt idx="11">
                  <c:v>130.35</c:v>
                </c:pt>
                <c:pt idx="12">
                  <c:v>125.45</c:v>
                </c:pt>
                <c:pt idx="13">
                  <c:v>124.14</c:v>
                </c:pt>
                <c:pt idx="14">
                  <c:v>119.87</c:v>
                </c:pt>
                <c:pt idx="15">
                  <c:v>120.11</c:v>
                </c:pt>
                <c:pt idx="16">
                  <c:v>118.43</c:v>
                </c:pt>
                <c:pt idx="17">
                  <c:v>119.81</c:v>
                </c:pt>
                <c:pt idx="18">
                  <c:v>117.33</c:v>
                </c:pt>
                <c:pt idx="19">
                  <c:v>119.89</c:v>
                </c:pt>
                <c:pt idx="20">
                  <c:v>111.81</c:v>
                </c:pt>
                <c:pt idx="21">
                  <c:v>126.18751148216947</c:v>
                </c:pt>
                <c:pt idx="22">
                  <c:v>121.13</c:v>
                </c:pt>
                <c:pt idx="23">
                  <c:v>117.67</c:v>
                </c:pt>
                <c:pt idx="24">
                  <c:v>119.34</c:v>
                </c:pt>
                <c:pt idx="25">
                  <c:v>119.94</c:v>
                </c:pt>
                <c:pt idx="26">
                  <c:v>119.36</c:v>
                </c:pt>
                <c:pt idx="27">
                  <c:v>147.16999999999999</c:v>
                </c:pt>
                <c:pt idx="28">
                  <c:v>104.240511</c:v>
                </c:pt>
                <c:pt idx="29">
                  <c:v>91.98</c:v>
                </c:pt>
                <c:pt idx="30">
                  <c:v>104.21</c:v>
                </c:pt>
                <c:pt idx="31">
                  <c:v>110.42</c:v>
                </c:pt>
                <c:pt idx="32">
                  <c:v>110.3954</c:v>
                </c:pt>
                <c:pt idx="33">
                  <c:v>110.3</c:v>
                </c:pt>
                <c:pt idx="34">
                  <c:v>110.28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2-4192-A1DB-1B1A24764DC0}"/>
            </c:ext>
          </c:extLst>
        </c:ser>
        <c:ser>
          <c:idx val="1"/>
          <c:order val="1"/>
          <c:tx>
            <c:strRef>
              <c:f>IPI!$A$12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IPI!$B$9:$AJ$10</c:f>
              <c:multiLvlStrCache>
                <c:ptCount val="35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IPI!$B$12:$AJ$12</c:f>
              <c:numCache>
                <c:formatCode>0.0</c:formatCode>
                <c:ptCount val="35"/>
                <c:pt idx="0">
                  <c:v>171.27</c:v>
                </c:pt>
                <c:pt idx="1">
                  <c:v>173.65</c:v>
                </c:pt>
                <c:pt idx="2">
                  <c:v>179.1</c:v>
                </c:pt>
                <c:pt idx="3">
                  <c:v>183.92</c:v>
                </c:pt>
                <c:pt idx="4">
                  <c:v>185.71</c:v>
                </c:pt>
                <c:pt idx="5">
                  <c:v>180.98</c:v>
                </c:pt>
                <c:pt idx="6">
                  <c:v>176.46</c:v>
                </c:pt>
                <c:pt idx="7">
                  <c:v>170.01</c:v>
                </c:pt>
                <c:pt idx="8">
                  <c:v>165.64</c:v>
                </c:pt>
                <c:pt idx="9">
                  <c:v>150.88999999999999</c:v>
                </c:pt>
                <c:pt idx="10">
                  <c:v>144.85</c:v>
                </c:pt>
                <c:pt idx="11">
                  <c:v>138.79</c:v>
                </c:pt>
                <c:pt idx="12">
                  <c:v>155.97999999999999</c:v>
                </c:pt>
                <c:pt idx="13">
                  <c:v>153.87</c:v>
                </c:pt>
                <c:pt idx="14">
                  <c:v>148.97999999999999</c:v>
                </c:pt>
                <c:pt idx="15">
                  <c:v>148.54</c:v>
                </c:pt>
                <c:pt idx="16">
                  <c:v>145.76</c:v>
                </c:pt>
                <c:pt idx="17">
                  <c:v>146.05000000000001</c:v>
                </c:pt>
                <c:pt idx="18">
                  <c:v>148.68</c:v>
                </c:pt>
                <c:pt idx="19">
                  <c:v>149.22999999999999</c:v>
                </c:pt>
                <c:pt idx="20">
                  <c:v>150.41999999999999</c:v>
                </c:pt>
                <c:pt idx="21">
                  <c:v>147.61000000000001</c:v>
                </c:pt>
                <c:pt idx="22">
                  <c:v>142.69</c:v>
                </c:pt>
                <c:pt idx="23">
                  <c:v>139.99</c:v>
                </c:pt>
                <c:pt idx="24">
                  <c:v>136.15</c:v>
                </c:pt>
                <c:pt idx="25">
                  <c:v>134.33000000000001</c:v>
                </c:pt>
                <c:pt idx="26">
                  <c:v>131.91</c:v>
                </c:pt>
                <c:pt idx="27">
                  <c:v>100.84</c:v>
                </c:pt>
                <c:pt idx="28">
                  <c:v>107.99</c:v>
                </c:pt>
                <c:pt idx="29">
                  <c:v>114.52119238087872</c:v>
                </c:pt>
                <c:pt idx="30">
                  <c:v>118.15905935512622</c:v>
                </c:pt>
                <c:pt idx="31">
                  <c:v>115.40991542571436</c:v>
                </c:pt>
                <c:pt idx="32">
                  <c:v>114.68197164151728</c:v>
                </c:pt>
                <c:pt idx="33">
                  <c:v>119.88000210948809</c:v>
                </c:pt>
                <c:pt idx="34">
                  <c:v>120.48664348614273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2-4192-A1DB-1B1A24764DC0}"/>
            </c:ext>
          </c:extLst>
        </c:ser>
        <c:ser>
          <c:idx val="2"/>
          <c:order val="2"/>
          <c:tx>
            <c:strRef>
              <c:f>IPI!$A$13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IPI!$B$9:$AJ$10</c:f>
              <c:multiLvlStrCache>
                <c:ptCount val="35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IPI!$B$13:$AJ$13</c:f>
              <c:numCache>
                <c:formatCode>0.0</c:formatCode>
                <c:ptCount val="35"/>
                <c:pt idx="0">
                  <c:v>60.55</c:v>
                </c:pt>
                <c:pt idx="1">
                  <c:v>71.77</c:v>
                </c:pt>
                <c:pt idx="2">
                  <c:v>91.95</c:v>
                </c:pt>
                <c:pt idx="3">
                  <c:v>115.21</c:v>
                </c:pt>
                <c:pt idx="4">
                  <c:v>139.9</c:v>
                </c:pt>
                <c:pt idx="5">
                  <c:v>152.24</c:v>
                </c:pt>
                <c:pt idx="6">
                  <c:v>142.08000000000001</c:v>
                </c:pt>
                <c:pt idx="7">
                  <c:v>133.96</c:v>
                </c:pt>
                <c:pt idx="8">
                  <c:v>129.9</c:v>
                </c:pt>
                <c:pt idx="9">
                  <c:v>96.41</c:v>
                </c:pt>
                <c:pt idx="10">
                  <c:v>75.75</c:v>
                </c:pt>
                <c:pt idx="11">
                  <c:v>57.38</c:v>
                </c:pt>
                <c:pt idx="12">
                  <c:v>59.15</c:v>
                </c:pt>
                <c:pt idx="13">
                  <c:v>70.099999999999994</c:v>
                </c:pt>
                <c:pt idx="14">
                  <c:v>89.82</c:v>
                </c:pt>
                <c:pt idx="15">
                  <c:v>113.29</c:v>
                </c:pt>
                <c:pt idx="16">
                  <c:v>137.57</c:v>
                </c:pt>
                <c:pt idx="17">
                  <c:v>149.69999999999999</c:v>
                </c:pt>
                <c:pt idx="18">
                  <c:v>148.56</c:v>
                </c:pt>
                <c:pt idx="19">
                  <c:v>147.74</c:v>
                </c:pt>
                <c:pt idx="20">
                  <c:v>146.92034877282043</c:v>
                </c:pt>
                <c:pt idx="21">
                  <c:v>115.2373017512532</c:v>
                </c:pt>
                <c:pt idx="22">
                  <c:v>90.54</c:v>
                </c:pt>
                <c:pt idx="23">
                  <c:v>88.97</c:v>
                </c:pt>
                <c:pt idx="24">
                  <c:v>70.290000000000006</c:v>
                </c:pt>
                <c:pt idx="25">
                  <c:v>75.209999999999994</c:v>
                </c:pt>
                <c:pt idx="26">
                  <c:v>93.65</c:v>
                </c:pt>
                <c:pt idx="27">
                  <c:v>96.77</c:v>
                </c:pt>
                <c:pt idx="28">
                  <c:v>126.45</c:v>
                </c:pt>
                <c:pt idx="29">
                  <c:v>139.52000000000001</c:v>
                </c:pt>
                <c:pt idx="30">
                  <c:v>144.04</c:v>
                </c:pt>
                <c:pt idx="31">
                  <c:v>145.88999999999999</c:v>
                </c:pt>
                <c:pt idx="32">
                  <c:v>146.40499999999997</c:v>
                </c:pt>
                <c:pt idx="33">
                  <c:v>130.82249999999999</c:v>
                </c:pt>
                <c:pt idx="34">
                  <c:v>110.68061903441586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2-4192-A1DB-1B1A24764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338400"/>
        <c:axId val="597343496"/>
      </c:lineChart>
      <c:catAx>
        <c:axId val="59733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97343496"/>
        <c:crosses val="autoZero"/>
        <c:auto val="1"/>
        <c:lblAlgn val="ctr"/>
        <c:lblOffset val="100"/>
        <c:noMultiLvlLbl val="0"/>
      </c:catAx>
      <c:valAx>
        <c:axId val="597343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9733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 of General Industrial Production (IPI)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IPI!$B$2:$AJ$3</c:f>
              <c:multiLvlStrCache>
                <c:ptCount val="35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  <c:pt idx="32">
                    <c:v>September</c:v>
                  </c:pt>
                  <c:pt idx="33">
                    <c:v>October</c:v>
                  </c:pt>
                  <c:pt idx="34">
                    <c:v>November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IPI!$B$4:$AJ$4</c:f>
              <c:numCache>
                <c:formatCode>0.0</c:formatCode>
                <c:ptCount val="35"/>
                <c:pt idx="0">
                  <c:v>131.55412000000001</c:v>
                </c:pt>
                <c:pt idx="1">
                  <c:v>131.97782999999998</c:v>
                </c:pt>
                <c:pt idx="2">
                  <c:v>133.54145</c:v>
                </c:pt>
                <c:pt idx="3">
                  <c:v>134.94771</c:v>
                </c:pt>
                <c:pt idx="4">
                  <c:v>137.54336000000001</c:v>
                </c:pt>
                <c:pt idx="5">
                  <c:v>141.10854</c:v>
                </c:pt>
                <c:pt idx="6">
                  <c:v>137.87028000000001</c:v>
                </c:pt>
                <c:pt idx="7">
                  <c:v>137.30950000000001</c:v>
                </c:pt>
                <c:pt idx="8">
                  <c:v>137.02364</c:v>
                </c:pt>
                <c:pt idx="9">
                  <c:v>134.00032999999999</c:v>
                </c:pt>
                <c:pt idx="10">
                  <c:v>136.14855</c:v>
                </c:pt>
                <c:pt idx="11">
                  <c:v>130.14131</c:v>
                </c:pt>
                <c:pt idx="12">
                  <c:v>130.42707999999999</c:v>
                </c:pt>
                <c:pt idx="13">
                  <c:v>129.29182</c:v>
                </c:pt>
                <c:pt idx="14">
                  <c:v>125.57741</c:v>
                </c:pt>
                <c:pt idx="15">
                  <c:v>126.3374</c:v>
                </c:pt>
                <c:pt idx="16">
                  <c:v>125.16163999999999</c:v>
                </c:pt>
                <c:pt idx="17">
                  <c:v>126.60705</c:v>
                </c:pt>
                <c:pt idx="18">
                  <c:v>125.32077000000001</c:v>
                </c:pt>
                <c:pt idx="19">
                  <c:v>127.32849</c:v>
                </c:pt>
                <c:pt idx="20">
                  <c:v>121.55406011441178</c:v>
                </c:pt>
                <c:pt idx="21">
                  <c:v>130.71143780500262</c:v>
                </c:pt>
                <c:pt idx="22">
                  <c:v>125.11545</c:v>
                </c:pt>
                <c:pt idx="23">
                  <c:v>121.88202000000003</c:v>
                </c:pt>
                <c:pt idx="24">
                  <c:v>121.71661</c:v>
                </c:pt>
                <c:pt idx="25">
                  <c:v>121.89497000000001</c:v>
                </c:pt>
                <c:pt idx="26">
                  <c:v>121.45071</c:v>
                </c:pt>
                <c:pt idx="27">
                  <c:v>135.23782</c:v>
                </c:pt>
                <c:pt idx="28">
                  <c:v>105.731970695</c:v>
                </c:pt>
                <c:pt idx="29">
                  <c:v>98.4529694780786</c:v>
                </c:pt>
                <c:pt idx="30">
                  <c:v>108.51755741425852</c:v>
                </c:pt>
                <c:pt idx="31">
                  <c:v>112.57635088621146</c:v>
                </c:pt>
                <c:pt idx="32">
                  <c:v>112.40844359098291</c:v>
                </c:pt>
                <c:pt idx="33">
                  <c:v>113.0602329767443</c:v>
                </c:pt>
                <c:pt idx="34">
                  <c:v>112.59831937986634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D-4D55-89C9-A32B98C11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08795696"/>
        <c:axId val="608794128"/>
      </c:lineChart>
      <c:catAx>
        <c:axId val="60879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8794128"/>
        <c:crosses val="autoZero"/>
        <c:auto val="1"/>
        <c:lblAlgn val="ctr"/>
        <c:lblOffset val="100"/>
        <c:noMultiLvlLbl val="0"/>
      </c:catAx>
      <c:valAx>
        <c:axId val="608794128"/>
        <c:scaling>
          <c:orientation val="minMax"/>
          <c:min val="8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879569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التغير السنوي في الرقم القياسي للإنتاج الصناعي (%)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الصناعي'!$A$31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الصناعي'!$B$29:$X$30</c:f>
              <c:multiLvlStrCache>
                <c:ptCount val="23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الصناعي'!$B$31:$X$31</c:f>
              <c:numCache>
                <c:formatCode>0.0</c:formatCode>
                <c:ptCount val="23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  <c:pt idx="20">
                  <c:v>-7.5239010210001869</c:v>
                </c:pt>
                <c:pt idx="21">
                  <c:v>-13.50522675932517</c:v>
                </c:pt>
                <c:pt idx="22">
                  <c:v>-10.004464372812196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7-4C18-99F6-5A9C1F39E479}"/>
            </c:ext>
          </c:extLst>
        </c:ser>
        <c:ser>
          <c:idx val="1"/>
          <c:order val="1"/>
          <c:tx>
            <c:strRef>
              <c:f>'الرقم القياسي للإنتاج الصناعي'!$A$32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الصناعي'!$B$29:$X$30</c:f>
              <c:multiLvlStrCache>
                <c:ptCount val="23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الصناعي'!$B$32:$X$32</c:f>
              <c:numCache>
                <c:formatCode>0.0</c:formatCode>
                <c:ptCount val="23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-3.1839803590609219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  <c:pt idx="20">
                  <c:v>-1.2651820051873779</c:v>
                </c:pt>
                <c:pt idx="21">
                  <c:v>-12.592122989143355</c:v>
                </c:pt>
                <c:pt idx="22">
                  <c:v>-8.9573185833402089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7-4C18-99F6-5A9C1F39E479}"/>
            </c:ext>
          </c:extLst>
        </c:ser>
        <c:ser>
          <c:idx val="2"/>
          <c:order val="2"/>
          <c:tx>
            <c:strRef>
              <c:f>'الرقم القياسي للإنتاج الصناعي'!$A$33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الصناعي'!$B$29:$X$30</c:f>
              <c:multiLvlStrCache>
                <c:ptCount val="23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الصناعي'!$B$33:$X$33</c:f>
              <c:numCache>
                <c:formatCode>0.0</c:formatCode>
                <c:ptCount val="23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  <c:pt idx="20">
                  <c:v>-23.758827521927078</c:v>
                </c:pt>
                <c:pt idx="21">
                  <c:v>-18.78598867997556</c:v>
                </c:pt>
                <c:pt idx="22">
                  <c:v>-15.56055540952924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77-4C18-99F6-5A9C1F39E479}"/>
            </c:ext>
          </c:extLst>
        </c:ser>
        <c:ser>
          <c:idx val="3"/>
          <c:order val="3"/>
          <c:tx>
            <c:strRef>
              <c:f>'الرقم القياسي للإنتاج الصناعي'!$A$34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الصناعي'!$B$29:$X$30</c:f>
              <c:multiLvlStrCache>
                <c:ptCount val="23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الصناعي'!$B$34:$X$34</c:f>
              <c:numCache>
                <c:formatCode>0.0</c:formatCode>
                <c:ptCount val="23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13.10238645111623</c:v>
                </c:pt>
                <c:pt idx="9">
                  <c:v>19.531168965874908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  <c:pt idx="20">
                  <c:v>-0.35053090117071523</c:v>
                </c:pt>
                <c:pt idx="21">
                  <c:v>13.521780631725091</c:v>
                </c:pt>
                <c:pt idx="22">
                  <c:v>22.244995620074938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77-4C18-99F6-5A9C1F39E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90930648"/>
        <c:axId val="490934568"/>
      </c:lineChart>
      <c:catAx>
        <c:axId val="49093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90934568"/>
        <c:crosses val="autoZero"/>
        <c:auto val="1"/>
        <c:lblAlgn val="ctr"/>
        <c:lblOffset val="100"/>
        <c:noMultiLvlLbl val="0"/>
      </c:catAx>
      <c:valAx>
        <c:axId val="49093456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9093064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للإنتاج الصناعي حسب الأنشطة الاقتصادية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الصناعي'!$A$12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الصناعي'!$B$10:$AK$11</c:f>
              <c:multiLvlStrCache>
                <c:ptCount val="36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  <c:pt idx="34">
                    <c:v>أكتوبر</c:v>
                  </c:pt>
                  <c:pt idx="35">
                    <c:v>نوفمبر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الصناعي'!$B$12:$AK$12</c:f>
              <c:numCache>
                <c:formatCode>General</c:formatCode>
                <c:ptCount val="3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1-4CB2-A44B-1719DBBA7E9E}"/>
            </c:ext>
          </c:extLst>
        </c:ser>
        <c:ser>
          <c:idx val="1"/>
          <c:order val="1"/>
          <c:tx>
            <c:strRef>
              <c:f>'الرقم القياسي للإنتاج الصناعي'!$A$13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الصناعي'!$B$10:$AK$11</c:f>
              <c:multiLvlStrCache>
                <c:ptCount val="36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  <c:pt idx="34">
                    <c:v>أكتوبر</c:v>
                  </c:pt>
                  <c:pt idx="35">
                    <c:v>نوفمبر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الصناعي'!$B$13:$AK$13</c:f>
              <c:numCache>
                <c:formatCode>0.0</c:formatCode>
                <c:ptCount val="36"/>
                <c:pt idx="1">
                  <c:v>122.27</c:v>
                </c:pt>
                <c:pt idx="2">
                  <c:v>121.68</c:v>
                </c:pt>
                <c:pt idx="3">
                  <c:v>121.34</c:v>
                </c:pt>
                <c:pt idx="4">
                  <c:v>120.86</c:v>
                </c:pt>
                <c:pt idx="5">
                  <c:v>122.84</c:v>
                </c:pt>
                <c:pt idx="6">
                  <c:v>128.58000000000001</c:v>
                </c:pt>
                <c:pt idx="7">
                  <c:v>126</c:v>
                </c:pt>
                <c:pt idx="8">
                  <c:v>127.52</c:v>
                </c:pt>
                <c:pt idx="9">
                  <c:v>128.62</c:v>
                </c:pt>
                <c:pt idx="10">
                  <c:v>130.34</c:v>
                </c:pt>
                <c:pt idx="11">
                  <c:v>135.86000000000001</c:v>
                </c:pt>
                <c:pt idx="12">
                  <c:v>130.35</c:v>
                </c:pt>
                <c:pt idx="13">
                  <c:v>125.45</c:v>
                </c:pt>
                <c:pt idx="14">
                  <c:v>124.14</c:v>
                </c:pt>
                <c:pt idx="15">
                  <c:v>119.87</c:v>
                </c:pt>
                <c:pt idx="16">
                  <c:v>120.11</c:v>
                </c:pt>
                <c:pt idx="17">
                  <c:v>118.43</c:v>
                </c:pt>
                <c:pt idx="18">
                  <c:v>119.81</c:v>
                </c:pt>
                <c:pt idx="19">
                  <c:v>117.33</c:v>
                </c:pt>
                <c:pt idx="20">
                  <c:v>119.89</c:v>
                </c:pt>
                <c:pt idx="21">
                  <c:v>111.81</c:v>
                </c:pt>
                <c:pt idx="22">
                  <c:v>126.19</c:v>
                </c:pt>
                <c:pt idx="23">
                  <c:v>121.13</c:v>
                </c:pt>
                <c:pt idx="24">
                  <c:v>117.67</c:v>
                </c:pt>
                <c:pt idx="25">
                  <c:v>119.34</c:v>
                </c:pt>
                <c:pt idx="26">
                  <c:v>119.94</c:v>
                </c:pt>
                <c:pt idx="27">
                  <c:v>119.36</c:v>
                </c:pt>
                <c:pt idx="28">
                  <c:v>147.16999999999999</c:v>
                </c:pt>
                <c:pt idx="29">
                  <c:v>104.240511</c:v>
                </c:pt>
                <c:pt idx="30">
                  <c:v>91.98</c:v>
                </c:pt>
                <c:pt idx="31">
                  <c:v>104.21</c:v>
                </c:pt>
                <c:pt idx="32">
                  <c:v>110.42</c:v>
                </c:pt>
                <c:pt idx="33">
                  <c:v>110.3954</c:v>
                </c:pt>
                <c:pt idx="34">
                  <c:v>110.3</c:v>
                </c:pt>
                <c:pt idx="35">
                  <c:v>110.28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61-4CB2-A44B-1719DBBA7E9E}"/>
            </c:ext>
          </c:extLst>
        </c:ser>
        <c:ser>
          <c:idx val="2"/>
          <c:order val="2"/>
          <c:tx>
            <c:strRef>
              <c:f>'الرقم القياسي للإنتاج الصناعي'!$A$14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الصناعي'!$B$10:$AK$11</c:f>
              <c:multiLvlStrCache>
                <c:ptCount val="36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  <c:pt idx="34">
                    <c:v>أكتوبر</c:v>
                  </c:pt>
                  <c:pt idx="35">
                    <c:v>نوفمبر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الصناعي'!$B$14:$AK$14</c:f>
              <c:numCache>
                <c:formatCode>0.0</c:formatCode>
                <c:ptCount val="36"/>
                <c:pt idx="1">
                  <c:v>171.27</c:v>
                </c:pt>
                <c:pt idx="2">
                  <c:v>173.65</c:v>
                </c:pt>
                <c:pt idx="3">
                  <c:v>179.1</c:v>
                </c:pt>
                <c:pt idx="4">
                  <c:v>183.92</c:v>
                </c:pt>
                <c:pt idx="5">
                  <c:v>185.71</c:v>
                </c:pt>
                <c:pt idx="6">
                  <c:v>180.98</c:v>
                </c:pt>
                <c:pt idx="7">
                  <c:v>176.46</c:v>
                </c:pt>
                <c:pt idx="8">
                  <c:v>170.01</c:v>
                </c:pt>
                <c:pt idx="9">
                  <c:v>165.64</c:v>
                </c:pt>
                <c:pt idx="10">
                  <c:v>150.88999999999999</c:v>
                </c:pt>
                <c:pt idx="11">
                  <c:v>144.85</c:v>
                </c:pt>
                <c:pt idx="12">
                  <c:v>138.79</c:v>
                </c:pt>
                <c:pt idx="13">
                  <c:v>155.97999999999999</c:v>
                </c:pt>
                <c:pt idx="14">
                  <c:v>153.87</c:v>
                </c:pt>
                <c:pt idx="15">
                  <c:v>148.97999999999999</c:v>
                </c:pt>
                <c:pt idx="16">
                  <c:v>148.54</c:v>
                </c:pt>
                <c:pt idx="17">
                  <c:v>145.76</c:v>
                </c:pt>
                <c:pt idx="18">
                  <c:v>146.05000000000001</c:v>
                </c:pt>
                <c:pt idx="19">
                  <c:v>148.68</c:v>
                </c:pt>
                <c:pt idx="20">
                  <c:v>149.22999999999999</c:v>
                </c:pt>
                <c:pt idx="21">
                  <c:v>150.41999999999999</c:v>
                </c:pt>
                <c:pt idx="22">
                  <c:v>147.61000000000001</c:v>
                </c:pt>
                <c:pt idx="23">
                  <c:v>142.69</c:v>
                </c:pt>
                <c:pt idx="24">
                  <c:v>139.99</c:v>
                </c:pt>
                <c:pt idx="25">
                  <c:v>136.15</c:v>
                </c:pt>
                <c:pt idx="26">
                  <c:v>134.33000000000001</c:v>
                </c:pt>
                <c:pt idx="27">
                  <c:v>131.91</c:v>
                </c:pt>
                <c:pt idx="28">
                  <c:v>100.84</c:v>
                </c:pt>
                <c:pt idx="29">
                  <c:v>107.99</c:v>
                </c:pt>
                <c:pt idx="30">
                  <c:v>114.52119238087872</c:v>
                </c:pt>
                <c:pt idx="31">
                  <c:v>118.15905935512622</c:v>
                </c:pt>
                <c:pt idx="32">
                  <c:v>115.40991542571436</c:v>
                </c:pt>
                <c:pt idx="33">
                  <c:v>114.68197164151728</c:v>
                </c:pt>
                <c:pt idx="34">
                  <c:v>119.88000210948809</c:v>
                </c:pt>
                <c:pt idx="35">
                  <c:v>120.48664348614273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1-4CB2-A44B-1719DBBA7E9E}"/>
            </c:ext>
          </c:extLst>
        </c:ser>
        <c:ser>
          <c:idx val="3"/>
          <c:order val="3"/>
          <c:tx>
            <c:strRef>
              <c:f>'الرقم القياسي للإنتاج الصناعي'!$A$15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الصناعي'!$B$10:$AK$11</c:f>
              <c:multiLvlStrCache>
                <c:ptCount val="36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  <c:pt idx="33">
                    <c:v>سبتمبر</c:v>
                  </c:pt>
                  <c:pt idx="34">
                    <c:v>أكتوبر</c:v>
                  </c:pt>
                  <c:pt idx="35">
                    <c:v>نوفمبر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الصناعي'!$B$15:$AK$15</c:f>
              <c:numCache>
                <c:formatCode>0.0</c:formatCode>
                <c:ptCount val="36"/>
                <c:pt idx="1">
                  <c:v>60.55</c:v>
                </c:pt>
                <c:pt idx="2">
                  <c:v>71.77</c:v>
                </c:pt>
                <c:pt idx="3">
                  <c:v>91.95</c:v>
                </c:pt>
                <c:pt idx="4">
                  <c:v>115.21</c:v>
                </c:pt>
                <c:pt idx="5">
                  <c:v>139.9</c:v>
                </c:pt>
                <c:pt idx="6">
                  <c:v>152.24</c:v>
                </c:pt>
                <c:pt idx="7">
                  <c:v>142.08000000000001</c:v>
                </c:pt>
                <c:pt idx="8">
                  <c:v>133.96</c:v>
                </c:pt>
                <c:pt idx="9">
                  <c:v>129.9</c:v>
                </c:pt>
                <c:pt idx="10">
                  <c:v>96.41</c:v>
                </c:pt>
                <c:pt idx="11">
                  <c:v>75.75</c:v>
                </c:pt>
                <c:pt idx="12">
                  <c:v>57.38</c:v>
                </c:pt>
                <c:pt idx="13">
                  <c:v>59.15</c:v>
                </c:pt>
                <c:pt idx="14">
                  <c:v>70.099999999999994</c:v>
                </c:pt>
                <c:pt idx="15">
                  <c:v>89.82</c:v>
                </c:pt>
                <c:pt idx="16">
                  <c:v>113.29</c:v>
                </c:pt>
                <c:pt idx="17">
                  <c:v>137.57</c:v>
                </c:pt>
                <c:pt idx="18">
                  <c:v>149.69999999999999</c:v>
                </c:pt>
                <c:pt idx="19">
                  <c:v>148.56</c:v>
                </c:pt>
                <c:pt idx="20">
                  <c:v>147.74</c:v>
                </c:pt>
                <c:pt idx="21">
                  <c:v>146.91999999999999</c:v>
                </c:pt>
                <c:pt idx="22">
                  <c:v>115.24</c:v>
                </c:pt>
                <c:pt idx="23">
                  <c:v>90.54</c:v>
                </c:pt>
                <c:pt idx="24">
                  <c:v>88.97</c:v>
                </c:pt>
                <c:pt idx="25">
                  <c:v>70.290000000000006</c:v>
                </c:pt>
                <c:pt idx="26">
                  <c:v>75.209999999999994</c:v>
                </c:pt>
                <c:pt idx="27">
                  <c:v>93.65</c:v>
                </c:pt>
                <c:pt idx="28">
                  <c:v>96.77</c:v>
                </c:pt>
                <c:pt idx="29">
                  <c:v>126.45</c:v>
                </c:pt>
                <c:pt idx="30">
                  <c:v>139.52000000000001</c:v>
                </c:pt>
                <c:pt idx="31">
                  <c:v>144.04</c:v>
                </c:pt>
                <c:pt idx="32">
                  <c:v>145.88999999999999</c:v>
                </c:pt>
                <c:pt idx="33">
                  <c:v>146.40499999999997</c:v>
                </c:pt>
                <c:pt idx="34">
                  <c:v>130.82249999999999</c:v>
                </c:pt>
                <c:pt idx="35">
                  <c:v>110.68061903441586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61-4CB2-A44B-1719DBBA7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750144"/>
        <c:axId val="603741912"/>
      </c:lineChart>
      <c:catAx>
        <c:axId val="60375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3741912"/>
        <c:crosses val="autoZero"/>
        <c:auto val="1"/>
        <c:lblAlgn val="ctr"/>
        <c:lblOffset val="100"/>
        <c:noMultiLvlLbl val="0"/>
      </c:catAx>
      <c:valAx>
        <c:axId val="603741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0375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العام للإنتاج الصناعي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الصناعي'!$C$4:$AK$5</c:f>
              <c:multiLvlStrCache>
                <c:ptCount val="35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</c:v>
                  </c:pt>
                  <c:pt idx="33">
                    <c:v>أكتوبر</c:v>
                  </c:pt>
                  <c:pt idx="34">
                    <c:v>نوفمبر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الصناعي'!$C$6:$AK$6</c:f>
              <c:numCache>
                <c:formatCode>General</c:formatCode>
                <c:ptCount val="3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A-4C9C-89B3-3094B0F81DAD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5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الصناعي'!$C$4:$AK$5</c:f>
              <c:multiLvlStrCache>
                <c:ptCount val="35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  <c:pt idx="32">
                    <c:v>سبتمبر</c:v>
                  </c:pt>
                  <c:pt idx="33">
                    <c:v>أكتوبر</c:v>
                  </c:pt>
                  <c:pt idx="34">
                    <c:v>نوفمبر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الصناعي'!$C$7:$AK$7</c:f>
              <c:numCache>
                <c:formatCode>0.0</c:formatCode>
                <c:ptCount val="35"/>
                <c:pt idx="0">
                  <c:v>131.55412000000001</c:v>
                </c:pt>
                <c:pt idx="1">
                  <c:v>131.97782999999998</c:v>
                </c:pt>
                <c:pt idx="2">
                  <c:v>133.54145</c:v>
                </c:pt>
                <c:pt idx="3">
                  <c:v>134.94771</c:v>
                </c:pt>
                <c:pt idx="4">
                  <c:v>137.54336000000001</c:v>
                </c:pt>
                <c:pt idx="5">
                  <c:v>141.10854</c:v>
                </c:pt>
                <c:pt idx="6">
                  <c:v>137.87028000000001</c:v>
                </c:pt>
                <c:pt idx="7">
                  <c:v>137.30950000000001</c:v>
                </c:pt>
                <c:pt idx="8">
                  <c:v>137.02364</c:v>
                </c:pt>
                <c:pt idx="9">
                  <c:v>134.00032999999999</c:v>
                </c:pt>
                <c:pt idx="10">
                  <c:v>136.14855</c:v>
                </c:pt>
                <c:pt idx="11">
                  <c:v>130.14131</c:v>
                </c:pt>
                <c:pt idx="12">
                  <c:v>130.42707999999999</c:v>
                </c:pt>
                <c:pt idx="13">
                  <c:v>129.29182</c:v>
                </c:pt>
                <c:pt idx="14">
                  <c:v>125.57741</c:v>
                </c:pt>
                <c:pt idx="15">
                  <c:v>126.3374</c:v>
                </c:pt>
                <c:pt idx="16">
                  <c:v>125.16163999999999</c:v>
                </c:pt>
                <c:pt idx="17">
                  <c:v>126.60705</c:v>
                </c:pt>
                <c:pt idx="18">
                  <c:v>125.32077000000001</c:v>
                </c:pt>
                <c:pt idx="19">
                  <c:v>127.32849</c:v>
                </c:pt>
                <c:pt idx="20">
                  <c:v>121.55404999999999</c:v>
                </c:pt>
                <c:pt idx="21">
                  <c:v>130.71337000000003</c:v>
                </c:pt>
                <c:pt idx="22">
                  <c:v>125.11545</c:v>
                </c:pt>
                <c:pt idx="23">
                  <c:v>121.88202000000003</c:v>
                </c:pt>
                <c:pt idx="24">
                  <c:v>121.71661</c:v>
                </c:pt>
                <c:pt idx="25">
                  <c:v>121.89497000000001</c:v>
                </c:pt>
                <c:pt idx="26">
                  <c:v>121.45071</c:v>
                </c:pt>
                <c:pt idx="27">
                  <c:v>135.23782</c:v>
                </c:pt>
                <c:pt idx="28">
                  <c:v>105.731970695</c:v>
                </c:pt>
                <c:pt idx="29">
                  <c:v>98.4529694780786</c:v>
                </c:pt>
                <c:pt idx="30">
                  <c:v>108.51755741425852</c:v>
                </c:pt>
                <c:pt idx="31">
                  <c:v>112.57635088621146</c:v>
                </c:pt>
                <c:pt idx="32">
                  <c:v>112.40844359098291</c:v>
                </c:pt>
                <c:pt idx="33">
                  <c:v>113.0602329767443</c:v>
                </c:pt>
                <c:pt idx="34">
                  <c:v>112.59831937986634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FA-4C9C-89B3-3094B0F81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12801880"/>
        <c:axId val="612802664"/>
      </c:lineChart>
      <c:catAx>
        <c:axId val="612801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12802664"/>
        <c:crosses val="autoZero"/>
        <c:auto val="1"/>
        <c:lblAlgn val="ctr"/>
        <c:lblOffset val="100"/>
        <c:noMultiLvlLbl val="0"/>
      </c:catAx>
      <c:valAx>
        <c:axId val="612802664"/>
        <c:scaling>
          <c:orientation val="minMax"/>
          <c:min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12801880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11204</xdr:colOff>
      <xdr:row>38</xdr:row>
      <xdr:rowOff>8123</xdr:rowOff>
    </xdr:from>
    <xdr:to>
      <xdr:col>11</xdr:col>
      <xdr:colOff>-1</xdr:colOff>
      <xdr:row>59</xdr:row>
      <xdr:rowOff>154081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14016</xdr:colOff>
      <xdr:row>38</xdr:row>
      <xdr:rowOff>8122</xdr:rowOff>
    </xdr:from>
    <xdr:to>
      <xdr:col>19</xdr:col>
      <xdr:colOff>322169</xdr:colOff>
      <xdr:row>59</xdr:row>
      <xdr:rowOff>168087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753596</xdr:colOff>
      <xdr:row>38</xdr:row>
      <xdr:rowOff>22131</xdr:rowOff>
    </xdr:from>
    <xdr:to>
      <xdr:col>26</xdr:col>
      <xdr:colOff>560295</xdr:colOff>
      <xdr:row>59</xdr:row>
      <xdr:rowOff>182095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1251857</xdr:colOff>
      <xdr:row>36</xdr:row>
      <xdr:rowOff>23131</xdr:rowOff>
    </xdr:from>
    <xdr:to>
      <xdr:col>12</xdr:col>
      <xdr:colOff>0</xdr:colOff>
      <xdr:row>62</xdr:row>
      <xdr:rowOff>27215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40820</xdr:colOff>
      <xdr:row>36</xdr:row>
      <xdr:rowOff>1</xdr:rowOff>
    </xdr:from>
    <xdr:to>
      <xdr:col>23</xdr:col>
      <xdr:colOff>557893</xdr:colOff>
      <xdr:row>62</xdr:row>
      <xdr:rowOff>13607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557893</xdr:colOff>
      <xdr:row>36</xdr:row>
      <xdr:rowOff>23131</xdr:rowOff>
    </xdr:from>
    <xdr:to>
      <xdr:col>35</xdr:col>
      <xdr:colOff>190499</xdr:colOff>
      <xdr:row>57</xdr:row>
      <xdr:rowOff>149679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4"/>
  <sheetViews>
    <sheetView topLeftCell="A13" zoomScale="68" zoomScaleNormal="68" workbookViewId="0">
      <pane xSplit="1" topLeftCell="C1" activePane="topRight" state="frozen"/>
      <selection pane="topRight" activeCell="A13" sqref="A1:XFD1048576"/>
    </sheetView>
  </sheetViews>
  <sheetFormatPr defaultColWidth="8.8984375" defaultRowHeight="18.600000000000001" x14ac:dyDescent="0.55000000000000004"/>
  <cols>
    <col min="1" max="1" width="23.3984375" style="95" bestFit="1" customWidth="1"/>
    <col min="2" max="2" width="26.59765625" style="95" customWidth="1"/>
    <col min="3" max="31" width="11.3984375" style="95" customWidth="1"/>
    <col min="32" max="33" width="8.8984375" style="95"/>
    <col min="34" max="34" width="10.8984375" style="95" bestFit="1" customWidth="1"/>
    <col min="35" max="35" width="8.8984375" style="95"/>
    <col min="36" max="36" width="10.09765625" style="95" bestFit="1" customWidth="1"/>
    <col min="37" max="16384" width="8.8984375" style="95"/>
  </cols>
  <sheetData>
    <row r="1" spans="1:36" ht="50.25" customHeight="1" thickBot="1" x14ac:dyDescent="0.6">
      <c r="B1" s="96" t="s">
        <v>39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</row>
    <row r="2" spans="1:36" ht="42.9" customHeight="1" thickBot="1" x14ac:dyDescent="0.6">
      <c r="A2" s="97" t="s">
        <v>15</v>
      </c>
      <c r="B2" s="98">
        <v>2018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100"/>
      <c r="N2" s="98">
        <v>2019</v>
      </c>
      <c r="O2" s="99"/>
      <c r="P2" s="99"/>
      <c r="Q2" s="99"/>
      <c r="R2" s="99"/>
      <c r="S2" s="99"/>
      <c r="T2" s="99"/>
      <c r="U2" s="99"/>
      <c r="V2" s="99"/>
      <c r="W2" s="99"/>
      <c r="X2" s="99"/>
      <c r="Y2" s="100"/>
      <c r="Z2" s="98">
        <v>2020</v>
      </c>
      <c r="AA2" s="99"/>
      <c r="AB2" s="99"/>
      <c r="AC2" s="99"/>
      <c r="AD2" s="99"/>
      <c r="AE2" s="99"/>
      <c r="AF2" s="99"/>
      <c r="AG2" s="99"/>
      <c r="AH2" s="99"/>
      <c r="AI2" s="99"/>
      <c r="AJ2" s="100"/>
    </row>
    <row r="3" spans="1:36" ht="20.100000000000001" customHeight="1" x14ac:dyDescent="0.55000000000000004">
      <c r="A3" s="101"/>
      <c r="B3" s="102" t="s">
        <v>0</v>
      </c>
      <c r="C3" s="103" t="s">
        <v>1</v>
      </c>
      <c r="D3" s="104" t="s">
        <v>2</v>
      </c>
      <c r="E3" s="102" t="s">
        <v>3</v>
      </c>
      <c r="F3" s="103" t="s">
        <v>4</v>
      </c>
      <c r="G3" s="104" t="s">
        <v>5</v>
      </c>
      <c r="H3" s="102" t="s">
        <v>6</v>
      </c>
      <c r="I3" s="103" t="s">
        <v>7</v>
      </c>
      <c r="J3" s="104" t="s">
        <v>8</v>
      </c>
      <c r="K3" s="102" t="s">
        <v>9</v>
      </c>
      <c r="L3" s="103" t="s">
        <v>10</v>
      </c>
      <c r="M3" s="104" t="s">
        <v>11</v>
      </c>
      <c r="N3" s="102" t="s">
        <v>0</v>
      </c>
      <c r="O3" s="103" t="s">
        <v>1</v>
      </c>
      <c r="P3" s="104" t="s">
        <v>2</v>
      </c>
      <c r="Q3" s="102" t="s">
        <v>3</v>
      </c>
      <c r="R3" s="103" t="s">
        <v>4</v>
      </c>
      <c r="S3" s="104" t="s">
        <v>5</v>
      </c>
      <c r="T3" s="102" t="s">
        <v>6</v>
      </c>
      <c r="U3" s="103" t="s">
        <v>7</v>
      </c>
      <c r="V3" s="104" t="s">
        <v>8</v>
      </c>
      <c r="W3" s="102" t="s">
        <v>9</v>
      </c>
      <c r="X3" s="103" t="s">
        <v>10</v>
      </c>
      <c r="Y3" s="104" t="s">
        <v>11</v>
      </c>
      <c r="Z3" s="105" t="s">
        <v>0</v>
      </c>
      <c r="AA3" s="106" t="s">
        <v>1</v>
      </c>
      <c r="AB3" s="107" t="s">
        <v>2</v>
      </c>
      <c r="AC3" s="105" t="s">
        <v>3</v>
      </c>
      <c r="AD3" s="106" t="s">
        <v>4</v>
      </c>
      <c r="AE3" s="107" t="s">
        <v>5</v>
      </c>
      <c r="AF3" s="106" t="s">
        <v>6</v>
      </c>
      <c r="AG3" s="106" t="s">
        <v>7</v>
      </c>
      <c r="AH3" s="107" t="s">
        <v>8</v>
      </c>
      <c r="AI3" s="105" t="s">
        <v>9</v>
      </c>
      <c r="AJ3" s="104" t="s">
        <v>10</v>
      </c>
    </row>
    <row r="4" spans="1:36" ht="20.100000000000001" customHeight="1" thickBot="1" x14ac:dyDescent="0.6">
      <c r="A4" s="108"/>
      <c r="B4" s="109">
        <f t="shared" ref="B4:AA4" si="0">(B11*$G22+B12*$G23+B13*$G$24)/100</f>
        <v>131.55412000000001</v>
      </c>
      <c r="C4" s="110">
        <f t="shared" si="0"/>
        <v>131.97782999999998</v>
      </c>
      <c r="D4" s="111">
        <f t="shared" si="0"/>
        <v>133.54145</v>
      </c>
      <c r="E4" s="109">
        <f t="shared" si="0"/>
        <v>134.94771</v>
      </c>
      <c r="F4" s="110">
        <f t="shared" si="0"/>
        <v>137.54336000000001</v>
      </c>
      <c r="G4" s="111">
        <f t="shared" si="0"/>
        <v>141.10854</v>
      </c>
      <c r="H4" s="109">
        <f t="shared" si="0"/>
        <v>137.87028000000001</v>
      </c>
      <c r="I4" s="110">
        <f t="shared" si="0"/>
        <v>137.30950000000001</v>
      </c>
      <c r="J4" s="111">
        <f t="shared" si="0"/>
        <v>137.02364</v>
      </c>
      <c r="K4" s="109">
        <f t="shared" si="0"/>
        <v>134.00032999999999</v>
      </c>
      <c r="L4" s="110">
        <f t="shared" si="0"/>
        <v>136.14855</v>
      </c>
      <c r="M4" s="111">
        <f t="shared" si="0"/>
        <v>130.14131</v>
      </c>
      <c r="N4" s="109">
        <f t="shared" si="0"/>
        <v>130.42707999999999</v>
      </c>
      <c r="O4" s="110">
        <f t="shared" si="0"/>
        <v>129.29182</v>
      </c>
      <c r="P4" s="111">
        <f t="shared" si="0"/>
        <v>125.57741</v>
      </c>
      <c r="Q4" s="109">
        <f t="shared" si="0"/>
        <v>126.3374</v>
      </c>
      <c r="R4" s="110">
        <f t="shared" si="0"/>
        <v>125.16163999999999</v>
      </c>
      <c r="S4" s="111">
        <f t="shared" si="0"/>
        <v>126.60705</v>
      </c>
      <c r="T4" s="109">
        <f t="shared" si="0"/>
        <v>125.32077000000001</v>
      </c>
      <c r="U4" s="110">
        <f t="shared" si="0"/>
        <v>127.32849</v>
      </c>
      <c r="V4" s="111">
        <f t="shared" si="0"/>
        <v>121.55406011441178</v>
      </c>
      <c r="W4" s="109">
        <f t="shared" si="0"/>
        <v>130.71143780500262</v>
      </c>
      <c r="X4" s="110">
        <f t="shared" si="0"/>
        <v>125.11545</v>
      </c>
      <c r="Y4" s="111">
        <f t="shared" si="0"/>
        <v>121.88202000000003</v>
      </c>
      <c r="Z4" s="109">
        <f t="shared" si="0"/>
        <v>121.71661</v>
      </c>
      <c r="AA4" s="110">
        <f t="shared" si="0"/>
        <v>121.89497000000001</v>
      </c>
      <c r="AB4" s="111">
        <f>AB11*G22/100+AB12*G23/100+AB13*G24/100</f>
        <v>121.45071</v>
      </c>
      <c r="AC4" s="109">
        <f t="shared" ref="AC4:AJ4" si="1">(AC11*$G22+AC12*$G23+AC13*$G$24)/100</f>
        <v>135.23782</v>
      </c>
      <c r="AD4" s="110">
        <f t="shared" si="1"/>
        <v>105.731970695</v>
      </c>
      <c r="AE4" s="111">
        <f t="shared" si="1"/>
        <v>98.4529694780786</v>
      </c>
      <c r="AF4" s="110">
        <f t="shared" si="1"/>
        <v>108.51755741425852</v>
      </c>
      <c r="AG4" s="110">
        <f t="shared" si="1"/>
        <v>112.57635088621146</v>
      </c>
      <c r="AH4" s="111">
        <f t="shared" si="1"/>
        <v>112.40844359098291</v>
      </c>
      <c r="AI4" s="110">
        <f t="shared" si="1"/>
        <v>113.0602329767443</v>
      </c>
      <c r="AJ4" s="110">
        <f t="shared" si="1"/>
        <v>112.59831937986634</v>
      </c>
    </row>
    <row r="5" spans="1:36" x14ac:dyDescent="0.55000000000000004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</row>
    <row r="6" spans="1:36" ht="17.25" customHeight="1" x14ac:dyDescent="0.55000000000000004"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</row>
    <row r="7" spans="1:36" ht="14.25" customHeight="1" x14ac:dyDescent="0.55000000000000004"/>
    <row r="8" spans="1:36" ht="42.9" customHeight="1" thickBot="1" x14ac:dyDescent="0.6">
      <c r="A8" s="113" t="s">
        <v>40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</row>
    <row r="9" spans="1:36" ht="20.100000000000001" customHeight="1" thickBot="1" x14ac:dyDescent="0.6">
      <c r="A9" s="115"/>
      <c r="B9" s="98">
        <v>2018</v>
      </c>
      <c r="C9" s="99"/>
      <c r="D9" s="99"/>
      <c r="E9" s="99"/>
      <c r="F9" s="99"/>
      <c r="G9" s="99"/>
      <c r="H9" s="99"/>
      <c r="I9" s="99"/>
      <c r="J9" s="99"/>
      <c r="K9" s="99"/>
      <c r="L9" s="99"/>
      <c r="M9" s="100"/>
      <c r="N9" s="98">
        <v>2019</v>
      </c>
      <c r="O9" s="99"/>
      <c r="P9" s="99"/>
      <c r="Q9" s="99"/>
      <c r="R9" s="99"/>
      <c r="S9" s="99"/>
      <c r="T9" s="99"/>
      <c r="U9" s="99"/>
      <c r="V9" s="99"/>
      <c r="W9" s="99"/>
      <c r="X9" s="99"/>
      <c r="Y9" s="100"/>
      <c r="Z9" s="98">
        <v>2020</v>
      </c>
      <c r="AA9" s="99"/>
      <c r="AB9" s="99"/>
      <c r="AC9" s="99"/>
      <c r="AD9" s="99"/>
      <c r="AE9" s="99"/>
      <c r="AF9" s="99"/>
      <c r="AG9" s="99"/>
      <c r="AH9" s="99"/>
      <c r="AI9" s="99"/>
      <c r="AJ9" s="100"/>
    </row>
    <row r="10" spans="1:36" ht="20.100000000000001" customHeight="1" thickBot="1" x14ac:dyDescent="0.6">
      <c r="A10" s="116"/>
      <c r="B10" s="117" t="s">
        <v>0</v>
      </c>
      <c r="C10" s="117" t="s">
        <v>1</v>
      </c>
      <c r="D10" s="118" t="s">
        <v>2</v>
      </c>
      <c r="E10" s="117" t="s">
        <v>3</v>
      </c>
      <c r="F10" s="117" t="s">
        <v>4</v>
      </c>
      <c r="G10" s="118" t="s">
        <v>5</v>
      </c>
      <c r="H10" s="117" t="s">
        <v>6</v>
      </c>
      <c r="I10" s="117" t="s">
        <v>7</v>
      </c>
      <c r="J10" s="118" t="s">
        <v>8</v>
      </c>
      <c r="K10" s="117" t="s">
        <v>9</v>
      </c>
      <c r="L10" s="117" t="s">
        <v>10</v>
      </c>
      <c r="M10" s="118" t="s">
        <v>11</v>
      </c>
      <c r="N10" s="119" t="s">
        <v>0</v>
      </c>
      <c r="O10" s="117" t="s">
        <v>1</v>
      </c>
      <c r="P10" s="118" t="s">
        <v>2</v>
      </c>
      <c r="Q10" s="117" t="s">
        <v>3</v>
      </c>
      <c r="R10" s="117" t="s">
        <v>4</v>
      </c>
      <c r="S10" s="118" t="s">
        <v>5</v>
      </c>
      <c r="T10" s="117" t="s">
        <v>6</v>
      </c>
      <c r="U10" s="117" t="s">
        <v>7</v>
      </c>
      <c r="V10" s="118" t="s">
        <v>8</v>
      </c>
      <c r="W10" s="117" t="s">
        <v>9</v>
      </c>
      <c r="X10" s="117" t="s">
        <v>10</v>
      </c>
      <c r="Y10" s="118" t="s">
        <v>11</v>
      </c>
      <c r="Z10" s="117" t="s">
        <v>0</v>
      </c>
      <c r="AA10" s="117" t="s">
        <v>1</v>
      </c>
      <c r="AB10" s="118" t="s">
        <v>2</v>
      </c>
      <c r="AC10" s="117" t="s">
        <v>3</v>
      </c>
      <c r="AD10" s="117" t="s">
        <v>4</v>
      </c>
      <c r="AE10" s="118" t="s">
        <v>5</v>
      </c>
      <c r="AF10" s="120" t="s">
        <v>6</v>
      </c>
      <c r="AG10" s="121" t="s">
        <v>7</v>
      </c>
      <c r="AH10" s="122" t="s">
        <v>8</v>
      </c>
      <c r="AI10" s="123" t="s">
        <v>9</v>
      </c>
      <c r="AJ10" s="124" t="s">
        <v>10</v>
      </c>
    </row>
    <row r="11" spans="1:36" ht="20.100000000000001" customHeight="1" x14ac:dyDescent="0.55000000000000004">
      <c r="A11" s="125" t="s">
        <v>12</v>
      </c>
      <c r="B11" s="35">
        <v>122.27</v>
      </c>
      <c r="C11" s="35">
        <v>121.68</v>
      </c>
      <c r="D11" s="36">
        <v>121.34</v>
      </c>
      <c r="E11" s="35">
        <v>120.86</v>
      </c>
      <c r="F11" s="35">
        <v>122.84</v>
      </c>
      <c r="G11" s="36">
        <v>128.58000000000001</v>
      </c>
      <c r="H11" s="35">
        <v>126</v>
      </c>
      <c r="I11" s="35">
        <v>127.52</v>
      </c>
      <c r="J11" s="36">
        <v>128.62</v>
      </c>
      <c r="K11" s="35">
        <v>130.34</v>
      </c>
      <c r="L11" s="35">
        <v>135.86000000000001</v>
      </c>
      <c r="M11" s="36">
        <v>130.35</v>
      </c>
      <c r="N11" s="35">
        <v>125.45</v>
      </c>
      <c r="O11" s="35">
        <v>124.14</v>
      </c>
      <c r="P11" s="36">
        <v>119.87</v>
      </c>
      <c r="Q11" s="35">
        <v>120.11</v>
      </c>
      <c r="R11" s="35">
        <v>118.43</v>
      </c>
      <c r="S11" s="36">
        <v>119.81</v>
      </c>
      <c r="T11" s="35">
        <v>117.33</v>
      </c>
      <c r="U11" s="35">
        <v>119.89</v>
      </c>
      <c r="V11" s="36">
        <v>111.81</v>
      </c>
      <c r="W11" s="35">
        <v>126.18751148216947</v>
      </c>
      <c r="X11" s="35">
        <v>121.13</v>
      </c>
      <c r="Y11" s="36">
        <v>117.67</v>
      </c>
      <c r="Z11" s="37">
        <v>119.34</v>
      </c>
      <c r="AA11" s="35">
        <v>119.94</v>
      </c>
      <c r="AB11" s="36">
        <v>119.36</v>
      </c>
      <c r="AC11" s="37">
        <v>147.16999999999999</v>
      </c>
      <c r="AD11" s="35">
        <v>104.240511</v>
      </c>
      <c r="AE11" s="36">
        <v>91.98</v>
      </c>
      <c r="AF11" s="38">
        <v>104.21</v>
      </c>
      <c r="AG11" s="39">
        <v>110.42</v>
      </c>
      <c r="AH11" s="40">
        <v>110.3954</v>
      </c>
      <c r="AI11" s="23">
        <v>110.3</v>
      </c>
      <c r="AJ11" s="41">
        <v>110.28</v>
      </c>
    </row>
    <row r="12" spans="1:36" ht="20.100000000000001" customHeight="1" x14ac:dyDescent="0.55000000000000004">
      <c r="A12" s="126" t="s">
        <v>13</v>
      </c>
      <c r="B12" s="42">
        <v>171.27</v>
      </c>
      <c r="C12" s="42">
        <v>173.65</v>
      </c>
      <c r="D12" s="40">
        <v>179.1</v>
      </c>
      <c r="E12" s="42">
        <v>183.92</v>
      </c>
      <c r="F12" s="42">
        <v>185.71</v>
      </c>
      <c r="G12" s="40">
        <v>180.98</v>
      </c>
      <c r="H12" s="42">
        <v>176.46</v>
      </c>
      <c r="I12" s="42">
        <v>170.01</v>
      </c>
      <c r="J12" s="40">
        <v>165.64</v>
      </c>
      <c r="K12" s="42">
        <v>150.88999999999999</v>
      </c>
      <c r="L12" s="42">
        <v>144.85</v>
      </c>
      <c r="M12" s="40">
        <v>138.79</v>
      </c>
      <c r="N12" s="42">
        <v>155.97999999999999</v>
      </c>
      <c r="O12" s="42">
        <v>153.87</v>
      </c>
      <c r="P12" s="40">
        <v>148.97999999999999</v>
      </c>
      <c r="Q12" s="42">
        <v>148.54</v>
      </c>
      <c r="R12" s="42">
        <v>145.76</v>
      </c>
      <c r="S12" s="40">
        <v>146.05000000000001</v>
      </c>
      <c r="T12" s="42">
        <v>148.68</v>
      </c>
      <c r="U12" s="42">
        <v>149.22999999999999</v>
      </c>
      <c r="V12" s="40">
        <v>150.41999999999999</v>
      </c>
      <c r="W12" s="42">
        <v>147.61000000000001</v>
      </c>
      <c r="X12" s="42">
        <v>142.69</v>
      </c>
      <c r="Y12" s="40">
        <v>139.99</v>
      </c>
      <c r="Z12" s="43">
        <v>136.15</v>
      </c>
      <c r="AA12" s="42">
        <v>134.33000000000001</v>
      </c>
      <c r="AB12" s="40">
        <v>131.91</v>
      </c>
      <c r="AC12" s="43">
        <v>100.84</v>
      </c>
      <c r="AD12" s="42">
        <v>107.99</v>
      </c>
      <c r="AE12" s="40">
        <v>114.52119238087872</v>
      </c>
      <c r="AF12" s="38">
        <v>118.15905935512622</v>
      </c>
      <c r="AG12" s="44">
        <v>115.40991542571436</v>
      </c>
      <c r="AH12" s="40">
        <v>114.68197164151728</v>
      </c>
      <c r="AI12" s="23">
        <v>119.88000210948809</v>
      </c>
      <c r="AJ12" s="27">
        <v>120.48664348614273</v>
      </c>
    </row>
    <row r="13" spans="1:36" ht="20.100000000000001" customHeight="1" thickBot="1" x14ac:dyDescent="0.6">
      <c r="A13" s="127" t="s">
        <v>14</v>
      </c>
      <c r="B13" s="45">
        <v>60.55</v>
      </c>
      <c r="C13" s="45">
        <v>71.77</v>
      </c>
      <c r="D13" s="46">
        <v>91.95</v>
      </c>
      <c r="E13" s="45">
        <v>115.21</v>
      </c>
      <c r="F13" s="45">
        <v>139.9</v>
      </c>
      <c r="G13" s="46">
        <v>152.24</v>
      </c>
      <c r="H13" s="45">
        <v>142.08000000000001</v>
      </c>
      <c r="I13" s="45">
        <v>133.96</v>
      </c>
      <c r="J13" s="46">
        <v>129.9</v>
      </c>
      <c r="K13" s="45">
        <v>96.41</v>
      </c>
      <c r="L13" s="45">
        <v>75.75</v>
      </c>
      <c r="M13" s="46">
        <v>57.38</v>
      </c>
      <c r="N13" s="45">
        <v>59.15</v>
      </c>
      <c r="O13" s="45">
        <v>70.099999999999994</v>
      </c>
      <c r="P13" s="46">
        <v>89.82</v>
      </c>
      <c r="Q13" s="45">
        <v>113.29</v>
      </c>
      <c r="R13" s="45">
        <v>137.57</v>
      </c>
      <c r="S13" s="46">
        <v>149.69999999999999</v>
      </c>
      <c r="T13" s="45">
        <v>148.56</v>
      </c>
      <c r="U13" s="45">
        <v>147.74</v>
      </c>
      <c r="V13" s="46">
        <v>146.92034877282043</v>
      </c>
      <c r="W13" s="45">
        <v>115.2373017512532</v>
      </c>
      <c r="X13" s="45">
        <v>90.54</v>
      </c>
      <c r="Y13" s="46">
        <v>88.97</v>
      </c>
      <c r="Z13" s="47">
        <v>70.290000000000006</v>
      </c>
      <c r="AA13" s="45">
        <v>75.209999999999994</v>
      </c>
      <c r="AB13" s="46">
        <v>93.65</v>
      </c>
      <c r="AC13" s="47">
        <v>96.77</v>
      </c>
      <c r="AD13" s="45">
        <v>126.45</v>
      </c>
      <c r="AE13" s="46">
        <v>139.52000000000001</v>
      </c>
      <c r="AF13" s="48">
        <v>144.04</v>
      </c>
      <c r="AG13" s="49">
        <v>145.88999999999999</v>
      </c>
      <c r="AH13" s="46">
        <v>146.40499999999997</v>
      </c>
      <c r="AI13" s="20">
        <v>130.82249999999999</v>
      </c>
      <c r="AJ13" s="22">
        <v>110.68061903441586</v>
      </c>
    </row>
    <row r="17" spans="2:25" ht="19.2" thickBot="1" x14ac:dyDescent="0.6"/>
    <row r="18" spans="2:25" ht="21.9" customHeight="1" thickBot="1" x14ac:dyDescent="0.6">
      <c r="B18" s="128" t="s">
        <v>61</v>
      </c>
      <c r="C18" s="129"/>
      <c r="D18" s="129"/>
      <c r="E18" s="129"/>
      <c r="F18" s="129"/>
      <c r="G18" s="130"/>
    </row>
    <row r="19" spans="2:25" x14ac:dyDescent="0.55000000000000004">
      <c r="B19" s="131" t="s">
        <v>35</v>
      </c>
      <c r="C19" s="132"/>
      <c r="D19" s="133"/>
      <c r="E19" s="134" t="s">
        <v>62</v>
      </c>
      <c r="F19" s="135"/>
      <c r="G19" s="136"/>
    </row>
    <row r="20" spans="2:25" ht="21.9" customHeight="1" thickBot="1" x14ac:dyDescent="0.6">
      <c r="B20" s="137"/>
      <c r="C20" s="138"/>
      <c r="D20" s="139"/>
      <c r="E20" s="140">
        <v>43771</v>
      </c>
      <c r="F20" s="141">
        <v>44106</v>
      </c>
      <c r="G20" s="142" t="s">
        <v>16</v>
      </c>
      <c r="I20" s="143"/>
      <c r="J20" s="143"/>
      <c r="K20" s="143"/>
      <c r="U20" s="144"/>
      <c r="V20" s="144"/>
      <c r="W20" s="4"/>
      <c r="X20" s="145"/>
      <c r="Y20" s="4"/>
    </row>
    <row r="21" spans="2:25" ht="21.9" customHeight="1" x14ac:dyDescent="0.55000000000000004">
      <c r="B21" s="146" t="s">
        <v>15</v>
      </c>
      <c r="C21" s="147"/>
      <c r="D21" s="147"/>
      <c r="E21" s="148">
        <f>(AJ4-X4)/X4</f>
        <v>-0.10004464372812195</v>
      </c>
      <c r="F21" s="149">
        <f>(AJ4-AI4)/AI4</f>
        <v>-4.0855532021853826E-3</v>
      </c>
      <c r="G21" s="150">
        <v>100</v>
      </c>
      <c r="I21" s="143"/>
      <c r="J21" s="151"/>
      <c r="K21" s="143"/>
      <c r="M21" s="143"/>
      <c r="N21" s="143"/>
      <c r="O21" s="143"/>
      <c r="U21" s="144"/>
      <c r="V21" s="144"/>
      <c r="W21" s="4"/>
      <c r="X21" s="145"/>
      <c r="Y21" s="4"/>
    </row>
    <row r="22" spans="2:25" ht="21.9" customHeight="1" x14ac:dyDescent="0.55000000000000004">
      <c r="B22" s="152" t="s">
        <v>12</v>
      </c>
      <c r="C22" s="153"/>
      <c r="D22" s="153"/>
      <c r="E22" s="154">
        <f>(AJ11-X11)/X11</f>
        <v>-8.9573185833402083E-2</v>
      </c>
      <c r="F22" s="155">
        <f>(AJ11-AI11)/AI11</f>
        <v>-1.8132366273795124E-4</v>
      </c>
      <c r="G22" s="156">
        <v>74.5</v>
      </c>
      <c r="I22" s="112"/>
      <c r="J22" s="151"/>
      <c r="K22" s="143"/>
      <c r="M22" s="143"/>
      <c r="N22" s="143"/>
      <c r="O22" s="143"/>
      <c r="U22" s="144"/>
      <c r="V22" s="144"/>
      <c r="W22" s="4"/>
      <c r="X22" s="145"/>
      <c r="Y22" s="4"/>
    </row>
    <row r="23" spans="2:25" ht="21.9" customHeight="1" x14ac:dyDescent="0.55000000000000004">
      <c r="B23" s="152" t="s">
        <v>13</v>
      </c>
      <c r="C23" s="153"/>
      <c r="D23" s="153"/>
      <c r="E23" s="154">
        <f>(AJ12-X12)/X12</f>
        <v>-0.15560555409529239</v>
      </c>
      <c r="F23" s="155">
        <f>(AJ12-AI12)/AI12</f>
        <v>5.0604051216197182E-3</v>
      </c>
      <c r="G23" s="156">
        <v>22.6</v>
      </c>
      <c r="I23" s="112"/>
      <c r="J23" s="151"/>
      <c r="K23" s="143"/>
      <c r="M23" s="143"/>
      <c r="N23" s="143"/>
      <c r="O23" s="143"/>
      <c r="U23" s="144"/>
      <c r="V23" s="144"/>
      <c r="W23" s="157"/>
      <c r="X23" s="157"/>
      <c r="Y23" s="4"/>
    </row>
    <row r="24" spans="2:25" ht="21.9" customHeight="1" thickBot="1" x14ac:dyDescent="0.6">
      <c r="B24" s="158" t="s">
        <v>14</v>
      </c>
      <c r="C24" s="159"/>
      <c r="D24" s="159"/>
      <c r="E24" s="160">
        <f>(AJ13-X13)/X13</f>
        <v>0.22244995620074937</v>
      </c>
      <c r="F24" s="161">
        <f>(AJ13-AI13)/AI13</f>
        <v>-0.15396343110385552</v>
      </c>
      <c r="G24" s="162">
        <v>2.9</v>
      </c>
      <c r="I24" s="112"/>
      <c r="J24" s="151"/>
      <c r="K24" s="143"/>
      <c r="M24" s="143"/>
      <c r="N24" s="143"/>
      <c r="O24" s="143"/>
    </row>
    <row r="25" spans="2:25" x14ac:dyDescent="0.55000000000000004">
      <c r="B25" s="163"/>
      <c r="C25" s="163"/>
      <c r="D25" s="164"/>
      <c r="E25" s="165"/>
      <c r="F25" s="166"/>
      <c r="H25" s="143"/>
      <c r="I25" s="143"/>
      <c r="J25" s="143"/>
      <c r="L25" s="143"/>
      <c r="M25" s="143"/>
      <c r="N25" s="143"/>
    </row>
    <row r="26" spans="2:25" x14ac:dyDescent="0.55000000000000004">
      <c r="B26" s="163"/>
      <c r="C26" s="163"/>
      <c r="D26" s="164"/>
      <c r="E26" s="165"/>
      <c r="F26" s="167"/>
      <c r="H26" s="143"/>
      <c r="I26" s="143"/>
      <c r="J26" s="143"/>
      <c r="L26" s="143"/>
      <c r="M26" s="143"/>
      <c r="N26" s="143"/>
    </row>
    <row r="28" spans="2:25" ht="36" customHeight="1" x14ac:dyDescent="0.55000000000000004">
      <c r="B28" s="96" t="s">
        <v>42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</row>
    <row r="29" spans="2:25" ht="29.25" customHeight="1" x14ac:dyDescent="0.55000000000000004">
      <c r="B29" s="168"/>
      <c r="C29" s="169">
        <v>2019</v>
      </c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70">
        <v>2020</v>
      </c>
      <c r="P29" s="171"/>
      <c r="Q29" s="171"/>
      <c r="R29" s="171"/>
      <c r="S29" s="171"/>
      <c r="T29" s="171"/>
      <c r="U29" s="171"/>
      <c r="V29" s="171"/>
      <c r="W29" s="171"/>
      <c r="X29" s="171"/>
      <c r="Y29" s="172"/>
    </row>
    <row r="30" spans="2:25" ht="33.75" customHeight="1" x14ac:dyDescent="0.55000000000000004">
      <c r="B30" s="173"/>
      <c r="C30" s="174" t="s">
        <v>45</v>
      </c>
      <c r="D30" s="174" t="s">
        <v>46</v>
      </c>
      <c r="E30" s="174" t="s">
        <v>47</v>
      </c>
      <c r="F30" s="174" t="s">
        <v>48</v>
      </c>
      <c r="G30" s="174" t="s">
        <v>49</v>
      </c>
      <c r="H30" s="174" t="s">
        <v>50</v>
      </c>
      <c r="I30" s="174" t="s">
        <v>51</v>
      </c>
      <c r="J30" s="174" t="s">
        <v>52</v>
      </c>
      <c r="K30" s="174" t="s">
        <v>53</v>
      </c>
      <c r="L30" s="174" t="s">
        <v>54</v>
      </c>
      <c r="M30" s="174" t="s">
        <v>55</v>
      </c>
      <c r="N30" s="174" t="s">
        <v>56</v>
      </c>
      <c r="O30" s="175" t="s">
        <v>45</v>
      </c>
      <c r="P30" s="175" t="s">
        <v>46</v>
      </c>
      <c r="Q30" s="175" t="s">
        <v>47</v>
      </c>
      <c r="R30" s="175" t="s">
        <v>48</v>
      </c>
      <c r="S30" s="175" t="s">
        <v>49</v>
      </c>
      <c r="T30" s="175" t="s">
        <v>5</v>
      </c>
      <c r="U30" s="175" t="s">
        <v>6</v>
      </c>
      <c r="V30" s="175" t="s">
        <v>52</v>
      </c>
      <c r="W30" s="175" t="s">
        <v>53</v>
      </c>
      <c r="X30" s="175" t="s">
        <v>54</v>
      </c>
      <c r="Y30" s="174" t="s">
        <v>55</v>
      </c>
    </row>
    <row r="31" spans="2:25" ht="21" customHeight="1" x14ac:dyDescent="0.55000000000000004">
      <c r="B31" s="176" t="s">
        <v>41</v>
      </c>
      <c r="C31" s="177">
        <f t="shared" ref="C31:Y31" si="2">(N4-B4)/B4*100</f>
        <v>-0.85671205128354933</v>
      </c>
      <c r="D31" s="177">
        <f t="shared" si="2"/>
        <v>-2.035197881341118</v>
      </c>
      <c r="E31" s="177">
        <f t="shared" si="2"/>
        <v>-5.9637213763966148</v>
      </c>
      <c r="F31" s="177">
        <f t="shared" si="2"/>
        <v>-6.3804787795213409</v>
      </c>
      <c r="G31" s="177">
        <f t="shared" si="2"/>
        <v>-9.0020485176456457</v>
      </c>
      <c r="H31" s="177">
        <f t="shared" si="2"/>
        <v>-10.276833705458225</v>
      </c>
      <c r="I31" s="177">
        <f t="shared" si="2"/>
        <v>-9.1024040859277253</v>
      </c>
      <c r="J31" s="177">
        <f t="shared" si="2"/>
        <v>-7.2689872150142634</v>
      </c>
      <c r="K31" s="177">
        <f t="shared" si="2"/>
        <v>-11.289716055994583</v>
      </c>
      <c r="L31" s="177">
        <f t="shared" si="2"/>
        <v>-2.4543911160497691</v>
      </c>
      <c r="M31" s="177">
        <f t="shared" si="2"/>
        <v>-8.1037220007117252</v>
      </c>
      <c r="N31" s="177">
        <f t="shared" si="2"/>
        <v>-6.3464014616112117</v>
      </c>
      <c r="O31" s="177">
        <f t="shared" si="2"/>
        <v>-6.6784213830440642</v>
      </c>
      <c r="P31" s="177">
        <f t="shared" si="2"/>
        <v>-5.7210502566983639</v>
      </c>
      <c r="Q31" s="177">
        <f t="shared" si="2"/>
        <v>-3.286180213463552</v>
      </c>
      <c r="R31" s="177">
        <f t="shared" si="2"/>
        <v>7.0449605579978662</v>
      </c>
      <c r="S31" s="177">
        <f t="shared" si="2"/>
        <v>-15.523661486858106</v>
      </c>
      <c r="T31" s="177">
        <f t="shared" si="2"/>
        <v>-22.23737186982984</v>
      </c>
      <c r="U31" s="177">
        <f t="shared" si="2"/>
        <v>-13.408162578111746</v>
      </c>
      <c r="V31" s="177">
        <f t="shared" si="2"/>
        <v>-11.585890254245962</v>
      </c>
      <c r="W31" s="177">
        <f t="shared" si="2"/>
        <v>-7.5239087158591262</v>
      </c>
      <c r="X31" s="177">
        <f t="shared" si="2"/>
        <v>-13.503948181329516</v>
      </c>
      <c r="Y31" s="177">
        <f t="shared" si="2"/>
        <v>-10.004464372812196</v>
      </c>
    </row>
    <row r="32" spans="2:25" x14ac:dyDescent="0.55000000000000004">
      <c r="B32" s="125" t="s">
        <v>12</v>
      </c>
      <c r="C32" s="177">
        <f>(N11-B11)/B11*100</f>
        <v>2.6008015048662849</v>
      </c>
      <c r="D32" s="177">
        <f t="shared" ref="D32:Y32" si="3">(O11-C11)/C11*100</f>
        <v>2.0216962524654778</v>
      </c>
      <c r="E32" s="177">
        <f t="shared" si="3"/>
        <v>-1.2114718971485072</v>
      </c>
      <c r="F32" s="177">
        <f t="shared" si="3"/>
        <v>-0.62055270560979647</v>
      </c>
      <c r="G32" s="177">
        <f t="shared" si="3"/>
        <v>-3.5900358189514785</v>
      </c>
      <c r="H32" s="177">
        <f t="shared" si="3"/>
        <v>-6.8206564006844062</v>
      </c>
      <c r="I32" s="177">
        <f t="shared" si="3"/>
        <v>-6.8809523809523823</v>
      </c>
      <c r="J32" s="177">
        <f t="shared" si="3"/>
        <v>-5.9833751568381395</v>
      </c>
      <c r="K32" s="177">
        <f t="shared" si="3"/>
        <v>-13.06950707510496</v>
      </c>
      <c r="L32" s="177">
        <f t="shared" si="3"/>
        <v>-3.1858896101200971</v>
      </c>
      <c r="M32" s="177">
        <f t="shared" si="3"/>
        <v>-10.842043279846914</v>
      </c>
      <c r="N32" s="177">
        <f t="shared" si="3"/>
        <v>-9.7276563099347868</v>
      </c>
      <c r="O32" s="177">
        <f t="shared" si="3"/>
        <v>-4.8704663212435229</v>
      </c>
      <c r="P32" s="177">
        <f t="shared" si="3"/>
        <v>-3.3832769453842455</v>
      </c>
      <c r="Q32" s="177">
        <f t="shared" si="3"/>
        <v>-0.42546091599232927</v>
      </c>
      <c r="R32" s="177">
        <f t="shared" si="3"/>
        <v>22.529348097577213</v>
      </c>
      <c r="S32" s="177">
        <f t="shared" si="3"/>
        <v>-11.981329899518709</v>
      </c>
      <c r="T32" s="177">
        <f t="shared" si="3"/>
        <v>-23.228445037976794</v>
      </c>
      <c r="U32" s="177">
        <f t="shared" si="3"/>
        <v>-11.18213585613228</v>
      </c>
      <c r="V32" s="177">
        <f t="shared" si="3"/>
        <v>-7.8989073317207437</v>
      </c>
      <c r="W32" s="177">
        <f t="shared" si="3"/>
        <v>-1.2651820051873779</v>
      </c>
      <c r="X32" s="177">
        <f t="shared" si="3"/>
        <v>-12.590399236468347</v>
      </c>
      <c r="Y32" s="177">
        <f t="shared" si="3"/>
        <v>-8.9573185833402089</v>
      </c>
    </row>
    <row r="33" spans="2:25" x14ac:dyDescent="0.55000000000000004">
      <c r="B33" s="126" t="s">
        <v>13</v>
      </c>
      <c r="C33" s="177">
        <f>(N12-B12)/B12*100</f>
        <v>-8.9274245343609611</v>
      </c>
      <c r="D33" s="177">
        <f t="shared" ref="D33:Y33" si="4">(O12-C12)/C12*100</f>
        <v>-11.390728476821192</v>
      </c>
      <c r="E33" s="177">
        <f t="shared" si="4"/>
        <v>-16.81742043551089</v>
      </c>
      <c r="F33" s="177">
        <f t="shared" si="4"/>
        <v>-19.236624619399738</v>
      </c>
      <c r="G33" s="177">
        <f t="shared" si="4"/>
        <v>-21.512034893112926</v>
      </c>
      <c r="H33" s="177">
        <f t="shared" si="4"/>
        <v>-19.300475190628788</v>
      </c>
      <c r="I33" s="177">
        <f t="shared" si="4"/>
        <v>-15.742944576674599</v>
      </c>
      <c r="J33" s="177">
        <f t="shared" si="4"/>
        <v>-12.2228104229163</v>
      </c>
      <c r="K33" s="177">
        <f t="shared" si="4"/>
        <v>-9.1886017870079684</v>
      </c>
      <c r="L33" s="177">
        <f t="shared" si="4"/>
        <v>-2.1737689707733931</v>
      </c>
      <c r="M33" s="177">
        <f t="shared" si="4"/>
        <v>-1.4911977908180853</v>
      </c>
      <c r="N33" s="177">
        <f t="shared" si="4"/>
        <v>0.8646156063117062</v>
      </c>
      <c r="O33" s="177">
        <f t="shared" si="4"/>
        <v>-12.713168354917286</v>
      </c>
      <c r="P33" s="177">
        <f t="shared" si="4"/>
        <v>-12.699031650094231</v>
      </c>
      <c r="Q33" s="177">
        <f t="shared" si="4"/>
        <v>-11.457913813934754</v>
      </c>
      <c r="R33" s="177">
        <f t="shared" si="4"/>
        <v>-32.112562272788466</v>
      </c>
      <c r="S33" s="177">
        <f t="shared" si="4"/>
        <v>-25.91245883644347</v>
      </c>
      <c r="T33" s="177">
        <f t="shared" si="4"/>
        <v>-21.587680670401433</v>
      </c>
      <c r="U33" s="177">
        <f t="shared" si="4"/>
        <v>-20.527939632010888</v>
      </c>
      <c r="V33" s="177">
        <f t="shared" si="4"/>
        <v>-22.663060091325896</v>
      </c>
      <c r="W33" s="177">
        <f t="shared" si="4"/>
        <v>-23.758827521927078</v>
      </c>
      <c r="X33" s="177">
        <f t="shared" si="4"/>
        <v>-18.78598867997556</v>
      </c>
      <c r="Y33" s="177">
        <f t="shared" si="4"/>
        <v>-15.56055540952924</v>
      </c>
    </row>
    <row r="34" spans="2:25" ht="19.2" thickBot="1" x14ac:dyDescent="0.6">
      <c r="B34" s="127" t="s">
        <v>14</v>
      </c>
      <c r="C34" s="177">
        <f>(N13-B13)/B13*100</f>
        <v>-2.3121387283236974</v>
      </c>
      <c r="D34" s="177">
        <f t="shared" ref="D34:Y34" si="5">(O13-C13)/C13*100</f>
        <v>-2.3268775254284546</v>
      </c>
      <c r="E34" s="177">
        <f t="shared" si="5"/>
        <v>-2.3164763458401407</v>
      </c>
      <c r="F34" s="177">
        <f t="shared" si="5"/>
        <v>-1.6665220032983141</v>
      </c>
      <c r="G34" s="177">
        <f t="shared" si="5"/>
        <v>-1.6654753395282433</v>
      </c>
      <c r="H34" s="177">
        <f t="shared" si="5"/>
        <v>-1.6684182869154101</v>
      </c>
      <c r="I34" s="177">
        <f t="shared" si="5"/>
        <v>4.5608108108108034</v>
      </c>
      <c r="J34" s="177">
        <f t="shared" si="5"/>
        <v>10.286652732158853</v>
      </c>
      <c r="K34" s="177">
        <f t="shared" si="5"/>
        <v>13.102654944434509</v>
      </c>
      <c r="L34" s="177">
        <f t="shared" si="5"/>
        <v>19.528370242976042</v>
      </c>
      <c r="M34" s="177">
        <f t="shared" si="5"/>
        <v>19.524752475247535</v>
      </c>
      <c r="N34" s="177">
        <f t="shared" si="5"/>
        <v>55.054025792959216</v>
      </c>
      <c r="O34" s="177">
        <f t="shared" si="5"/>
        <v>18.833474218089616</v>
      </c>
      <c r="P34" s="177">
        <f t="shared" si="5"/>
        <v>7.2895863052781742</v>
      </c>
      <c r="Q34" s="177">
        <f t="shared" si="5"/>
        <v>4.2640837230015727</v>
      </c>
      <c r="R34" s="177">
        <f t="shared" si="5"/>
        <v>-14.582046076440999</v>
      </c>
      <c r="S34" s="177">
        <f t="shared" si="5"/>
        <v>-8.0831576651886241</v>
      </c>
      <c r="T34" s="177">
        <f t="shared" si="5"/>
        <v>-6.8002672010687908</v>
      </c>
      <c r="U34" s="177">
        <f t="shared" si="5"/>
        <v>-3.0425417339795437</v>
      </c>
      <c r="V34" s="177">
        <f t="shared" si="5"/>
        <v>-1.252199810477882</v>
      </c>
      <c r="W34" s="177">
        <f t="shared" si="5"/>
        <v>-0.35076745809889925</v>
      </c>
      <c r="X34" s="177">
        <f t="shared" si="5"/>
        <v>13.524438712031284</v>
      </c>
      <c r="Y34" s="177">
        <f t="shared" si="5"/>
        <v>22.244995620074938</v>
      </c>
    </row>
  </sheetData>
  <mergeCells count="21">
    <mergeCell ref="C29:N29"/>
    <mergeCell ref="B24:D24"/>
    <mergeCell ref="B28:Y28"/>
    <mergeCell ref="O29:Y29"/>
    <mergeCell ref="B29:B30"/>
    <mergeCell ref="B19:D20"/>
    <mergeCell ref="E19:G19"/>
    <mergeCell ref="B21:D21"/>
    <mergeCell ref="B22:D22"/>
    <mergeCell ref="B23:D23"/>
    <mergeCell ref="B1:AJ1"/>
    <mergeCell ref="Z2:AJ2"/>
    <mergeCell ref="A8:AJ8"/>
    <mergeCell ref="Z9:AJ9"/>
    <mergeCell ref="B18:G18"/>
    <mergeCell ref="A2:A4"/>
    <mergeCell ref="A9:A10"/>
    <mergeCell ref="N9:Y9"/>
    <mergeCell ref="B2:M2"/>
    <mergeCell ref="N2:Y2"/>
    <mergeCell ref="B9:M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K34"/>
  <sheetViews>
    <sheetView rightToLeft="1" tabSelected="1" zoomScale="70" zoomScaleNormal="70" zoomScalePageLayoutView="90" workbookViewId="0">
      <selection activeCell="D7" sqref="D7"/>
    </sheetView>
  </sheetViews>
  <sheetFormatPr defaultColWidth="8.8984375" defaultRowHeight="13.8" x14ac:dyDescent="0.25"/>
  <cols>
    <col min="1" max="1" width="19.09765625" customWidth="1"/>
    <col min="2" max="2" width="11.3984375" customWidth="1"/>
    <col min="3" max="3" width="11" customWidth="1"/>
    <col min="4" max="4" width="10.8984375" customWidth="1"/>
    <col min="5" max="6" width="9.3984375" bestFit="1" customWidth="1"/>
    <col min="7" max="8" width="9.09765625" customWidth="1"/>
    <col min="9" max="9" width="11.3984375" customWidth="1"/>
    <col min="10" max="10" width="10.3984375" customWidth="1"/>
    <col min="11" max="11" width="10" customWidth="1"/>
    <col min="12" max="13" width="10.3984375" customWidth="1"/>
    <col min="14" max="23" width="8.8984375" customWidth="1"/>
    <col min="24" max="37" width="9.3984375" bestFit="1" customWidth="1"/>
  </cols>
  <sheetData>
    <row r="3" spans="1:37" ht="29.25" customHeight="1" thickBot="1" x14ac:dyDescent="0.3">
      <c r="A3" s="56" t="s">
        <v>17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</row>
    <row r="4" spans="1:37" ht="29.25" customHeight="1" thickBot="1" x14ac:dyDescent="0.3">
      <c r="A4" s="69" t="s">
        <v>37</v>
      </c>
      <c r="B4" s="70"/>
      <c r="C4" s="62">
        <v>2018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  <c r="O4" s="62">
        <v>2019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4"/>
      <c r="AA4" s="57">
        <v>2020</v>
      </c>
      <c r="AB4" s="58"/>
      <c r="AC4" s="58"/>
      <c r="AD4" s="58"/>
      <c r="AE4" s="58"/>
      <c r="AF4" s="58"/>
      <c r="AG4" s="58"/>
      <c r="AH4" s="58"/>
      <c r="AI4" s="58"/>
      <c r="AJ4" s="58"/>
      <c r="AK4" s="59"/>
    </row>
    <row r="5" spans="1:37" x14ac:dyDescent="0.25">
      <c r="A5" s="71"/>
      <c r="B5" s="72"/>
      <c r="C5" s="65" t="s">
        <v>18</v>
      </c>
      <c r="D5" s="66" t="s">
        <v>19</v>
      </c>
      <c r="E5" s="68" t="s">
        <v>20</v>
      </c>
      <c r="F5" s="65" t="s">
        <v>21</v>
      </c>
      <c r="G5" s="66" t="s">
        <v>22</v>
      </c>
      <c r="H5" s="68" t="s">
        <v>23</v>
      </c>
      <c r="I5" s="65" t="s">
        <v>24</v>
      </c>
      <c r="J5" s="66" t="s">
        <v>25</v>
      </c>
      <c r="K5" s="68" t="s">
        <v>26</v>
      </c>
      <c r="L5" s="65" t="s">
        <v>27</v>
      </c>
      <c r="M5" s="66" t="s">
        <v>28</v>
      </c>
      <c r="N5" s="68" t="s">
        <v>29</v>
      </c>
      <c r="O5" s="65" t="s">
        <v>18</v>
      </c>
      <c r="P5" s="66" t="s">
        <v>19</v>
      </c>
      <c r="Q5" s="68" t="s">
        <v>20</v>
      </c>
      <c r="R5" s="65" t="s">
        <v>21</v>
      </c>
      <c r="S5" s="66" t="s">
        <v>22</v>
      </c>
      <c r="T5" s="68" t="s">
        <v>23</v>
      </c>
      <c r="U5" s="65" t="s">
        <v>24</v>
      </c>
      <c r="V5" s="66" t="s">
        <v>25</v>
      </c>
      <c r="W5" s="68" t="s">
        <v>26</v>
      </c>
      <c r="X5" s="65" t="s">
        <v>27</v>
      </c>
      <c r="Y5" s="66" t="s">
        <v>28</v>
      </c>
      <c r="Z5" s="68" t="s">
        <v>29</v>
      </c>
      <c r="AA5" s="61" t="s">
        <v>18</v>
      </c>
      <c r="AB5" s="67" t="s">
        <v>19</v>
      </c>
      <c r="AC5" s="60" t="s">
        <v>20</v>
      </c>
      <c r="AD5" s="61" t="s">
        <v>21</v>
      </c>
      <c r="AE5" s="67" t="s">
        <v>22</v>
      </c>
      <c r="AF5" s="60" t="s">
        <v>23</v>
      </c>
      <c r="AG5" s="67" t="s">
        <v>24</v>
      </c>
      <c r="AH5" s="67" t="s">
        <v>25</v>
      </c>
      <c r="AI5" s="60" t="s">
        <v>26</v>
      </c>
      <c r="AJ5" s="61" t="s">
        <v>27</v>
      </c>
      <c r="AK5" s="50" t="s">
        <v>28</v>
      </c>
    </row>
    <row r="6" spans="1:37" x14ac:dyDescent="0.25">
      <c r="A6" s="71"/>
      <c r="B6" s="72"/>
      <c r="C6" s="61"/>
      <c r="D6" s="67"/>
      <c r="E6" s="60"/>
      <c r="F6" s="61"/>
      <c r="G6" s="67"/>
      <c r="H6" s="60"/>
      <c r="I6" s="61"/>
      <c r="J6" s="67"/>
      <c r="K6" s="60"/>
      <c r="L6" s="61"/>
      <c r="M6" s="67"/>
      <c r="N6" s="60"/>
      <c r="O6" s="61"/>
      <c r="P6" s="67"/>
      <c r="Q6" s="60"/>
      <c r="R6" s="61"/>
      <c r="S6" s="67"/>
      <c r="T6" s="60"/>
      <c r="U6" s="61"/>
      <c r="V6" s="67"/>
      <c r="W6" s="60"/>
      <c r="X6" s="61"/>
      <c r="Y6" s="67"/>
      <c r="Z6" s="60"/>
      <c r="AA6" s="61"/>
      <c r="AB6" s="67"/>
      <c r="AC6" s="60"/>
      <c r="AD6" s="61"/>
      <c r="AE6" s="67"/>
      <c r="AF6" s="60"/>
      <c r="AG6" s="67"/>
      <c r="AH6" s="67"/>
      <c r="AI6" s="60"/>
      <c r="AJ6" s="61"/>
      <c r="AK6" s="51"/>
    </row>
    <row r="7" spans="1:37" s="5" customFormat="1" ht="21.9" customHeight="1" thickBot="1" x14ac:dyDescent="0.3">
      <c r="A7" s="73"/>
      <c r="B7" s="74"/>
      <c r="C7" s="20">
        <f t="shared" ref="C7:AC7" si="0">(C13*$D22+C14*$D23+C15*$D24)/100</f>
        <v>131.55412000000001</v>
      </c>
      <c r="D7" s="21">
        <f t="shared" si="0"/>
        <v>131.97782999999998</v>
      </c>
      <c r="E7" s="22">
        <f t="shared" si="0"/>
        <v>133.54145</v>
      </c>
      <c r="F7" s="20">
        <f t="shared" si="0"/>
        <v>134.94771</v>
      </c>
      <c r="G7" s="21">
        <f t="shared" si="0"/>
        <v>137.54336000000001</v>
      </c>
      <c r="H7" s="22">
        <f t="shared" si="0"/>
        <v>141.10854</v>
      </c>
      <c r="I7" s="20">
        <f t="shared" si="0"/>
        <v>137.87028000000001</v>
      </c>
      <c r="J7" s="21">
        <f t="shared" si="0"/>
        <v>137.30950000000001</v>
      </c>
      <c r="K7" s="22">
        <f t="shared" si="0"/>
        <v>137.02364</v>
      </c>
      <c r="L7" s="20">
        <f t="shared" si="0"/>
        <v>134.00032999999999</v>
      </c>
      <c r="M7" s="21">
        <f t="shared" si="0"/>
        <v>136.14855</v>
      </c>
      <c r="N7" s="22">
        <f t="shared" si="0"/>
        <v>130.14131</v>
      </c>
      <c r="O7" s="20">
        <f t="shared" si="0"/>
        <v>130.42707999999999</v>
      </c>
      <c r="P7" s="21">
        <f t="shared" si="0"/>
        <v>129.29182</v>
      </c>
      <c r="Q7" s="22">
        <f t="shared" si="0"/>
        <v>125.57741</v>
      </c>
      <c r="R7" s="20">
        <f t="shared" si="0"/>
        <v>126.3374</v>
      </c>
      <c r="S7" s="21">
        <f t="shared" si="0"/>
        <v>125.16163999999999</v>
      </c>
      <c r="T7" s="22">
        <f t="shared" si="0"/>
        <v>126.60705</v>
      </c>
      <c r="U7" s="20">
        <f t="shared" si="0"/>
        <v>125.32077000000001</v>
      </c>
      <c r="V7" s="21">
        <f t="shared" si="0"/>
        <v>127.32849</v>
      </c>
      <c r="W7" s="22">
        <f t="shared" si="0"/>
        <v>121.55404999999999</v>
      </c>
      <c r="X7" s="20">
        <f t="shared" si="0"/>
        <v>130.71337000000003</v>
      </c>
      <c r="Y7" s="21">
        <f t="shared" si="0"/>
        <v>125.11545</v>
      </c>
      <c r="Z7" s="22">
        <f t="shared" si="0"/>
        <v>121.88202000000003</v>
      </c>
      <c r="AA7" s="20">
        <f t="shared" si="0"/>
        <v>121.71661</v>
      </c>
      <c r="AB7" s="21">
        <f t="shared" si="0"/>
        <v>121.89497000000001</v>
      </c>
      <c r="AC7" s="22">
        <f t="shared" si="0"/>
        <v>121.45071</v>
      </c>
      <c r="AD7" s="20">
        <f t="shared" ref="AD7" si="1">(AD13*$D22+AD14*$D23+AD15*$D24)/100</f>
        <v>135.23782</v>
      </c>
      <c r="AE7" s="21">
        <f t="shared" ref="AE7:AK7" si="2">(AE13*$D22+AE14*$D23+AE15*$D24)/100</f>
        <v>105.731970695</v>
      </c>
      <c r="AF7" s="22">
        <f t="shared" si="2"/>
        <v>98.4529694780786</v>
      </c>
      <c r="AG7" s="21">
        <f t="shared" si="2"/>
        <v>108.51755741425852</v>
      </c>
      <c r="AH7" s="21">
        <f t="shared" si="2"/>
        <v>112.57635088621146</v>
      </c>
      <c r="AI7" s="22">
        <f t="shared" si="2"/>
        <v>112.40844359098291</v>
      </c>
      <c r="AJ7" s="21">
        <f t="shared" si="2"/>
        <v>113.0602329767443</v>
      </c>
      <c r="AK7" s="22">
        <f t="shared" si="2"/>
        <v>112.59831937986634</v>
      </c>
    </row>
    <row r="8" spans="1:37" ht="36" customHeight="1" x14ac:dyDescent="0.25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37" ht="36" customHeight="1" thickBot="1" x14ac:dyDescent="0.3">
      <c r="A9" s="56" t="s">
        <v>58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</row>
    <row r="10" spans="1:37" ht="34.5" customHeight="1" thickBot="1" x14ac:dyDescent="0.3">
      <c r="A10" s="75" t="s">
        <v>30</v>
      </c>
      <c r="B10" s="76"/>
      <c r="C10" s="62">
        <v>2018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  <c r="O10" s="62">
        <v>2019</v>
      </c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4"/>
      <c r="AA10" s="57">
        <v>2020</v>
      </c>
      <c r="AB10" s="58"/>
      <c r="AC10" s="58"/>
      <c r="AD10" s="58"/>
      <c r="AE10" s="58"/>
      <c r="AF10" s="58"/>
      <c r="AG10" s="58"/>
      <c r="AH10" s="58"/>
      <c r="AI10" s="58"/>
      <c r="AJ10" s="58"/>
      <c r="AK10" s="59"/>
    </row>
    <row r="11" spans="1:37" x14ac:dyDescent="0.25">
      <c r="A11" s="77"/>
      <c r="B11" s="78"/>
      <c r="C11" s="65" t="s">
        <v>57</v>
      </c>
      <c r="D11" s="66" t="s">
        <v>19</v>
      </c>
      <c r="E11" s="68" t="s">
        <v>20</v>
      </c>
      <c r="F11" s="65" t="s">
        <v>21</v>
      </c>
      <c r="G11" s="66" t="s">
        <v>22</v>
      </c>
      <c r="H11" s="68" t="s">
        <v>23</v>
      </c>
      <c r="I11" s="65" t="s">
        <v>24</v>
      </c>
      <c r="J11" s="66" t="s">
        <v>25</v>
      </c>
      <c r="K11" s="68" t="s">
        <v>26</v>
      </c>
      <c r="L11" s="65" t="s">
        <v>27</v>
      </c>
      <c r="M11" s="66" t="s">
        <v>28</v>
      </c>
      <c r="N11" s="68" t="s">
        <v>29</v>
      </c>
      <c r="O11" s="65" t="s">
        <v>57</v>
      </c>
      <c r="P11" s="66" t="s">
        <v>19</v>
      </c>
      <c r="Q11" s="68" t="s">
        <v>20</v>
      </c>
      <c r="R11" s="65" t="s">
        <v>21</v>
      </c>
      <c r="S11" s="66" t="s">
        <v>22</v>
      </c>
      <c r="T11" s="68" t="s">
        <v>23</v>
      </c>
      <c r="U11" s="65" t="s">
        <v>24</v>
      </c>
      <c r="V11" s="66" t="s">
        <v>25</v>
      </c>
      <c r="W11" s="68" t="s">
        <v>26</v>
      </c>
      <c r="X11" s="65" t="s">
        <v>27</v>
      </c>
      <c r="Y11" s="66" t="s">
        <v>28</v>
      </c>
      <c r="Z11" s="68" t="s">
        <v>29</v>
      </c>
      <c r="AA11" s="61" t="s">
        <v>57</v>
      </c>
      <c r="AB11" s="67" t="s">
        <v>19</v>
      </c>
      <c r="AC11" s="60" t="s">
        <v>20</v>
      </c>
      <c r="AD11" s="61" t="s">
        <v>21</v>
      </c>
      <c r="AE11" s="67" t="s">
        <v>22</v>
      </c>
      <c r="AF11" s="60" t="s">
        <v>23</v>
      </c>
      <c r="AG11" s="61" t="s">
        <v>24</v>
      </c>
      <c r="AH11" s="67" t="s">
        <v>25</v>
      </c>
      <c r="AI11" s="60" t="s">
        <v>26</v>
      </c>
      <c r="AJ11" s="61" t="s">
        <v>27</v>
      </c>
      <c r="AK11" s="50" t="s">
        <v>28</v>
      </c>
    </row>
    <row r="12" spans="1:37" ht="14.4" thickBot="1" x14ac:dyDescent="0.3">
      <c r="A12" s="79"/>
      <c r="B12" s="80"/>
      <c r="C12" s="61"/>
      <c r="D12" s="67"/>
      <c r="E12" s="60"/>
      <c r="F12" s="61"/>
      <c r="G12" s="67"/>
      <c r="H12" s="60"/>
      <c r="I12" s="61"/>
      <c r="J12" s="67"/>
      <c r="K12" s="60"/>
      <c r="L12" s="61"/>
      <c r="M12" s="67"/>
      <c r="N12" s="60"/>
      <c r="O12" s="61"/>
      <c r="P12" s="67"/>
      <c r="Q12" s="60"/>
      <c r="R12" s="61"/>
      <c r="S12" s="67"/>
      <c r="T12" s="60"/>
      <c r="U12" s="61"/>
      <c r="V12" s="67"/>
      <c r="W12" s="60"/>
      <c r="X12" s="61"/>
      <c r="Y12" s="67"/>
      <c r="Z12" s="60"/>
      <c r="AA12" s="61"/>
      <c r="AB12" s="67"/>
      <c r="AC12" s="60"/>
      <c r="AD12" s="61"/>
      <c r="AE12" s="67"/>
      <c r="AF12" s="60"/>
      <c r="AG12" s="61"/>
      <c r="AH12" s="67"/>
      <c r="AI12" s="60"/>
      <c r="AJ12" s="61"/>
      <c r="AK12" s="51"/>
    </row>
    <row r="13" spans="1:37" ht="15" customHeight="1" x14ac:dyDescent="0.25">
      <c r="A13" s="84" t="s">
        <v>32</v>
      </c>
      <c r="B13" s="85"/>
      <c r="C13" s="23">
        <v>122.27</v>
      </c>
      <c r="D13" s="24">
        <v>121.68</v>
      </c>
      <c r="E13" s="25">
        <v>121.34</v>
      </c>
      <c r="F13" s="23">
        <v>120.86</v>
      </c>
      <c r="G13" s="24">
        <v>122.84</v>
      </c>
      <c r="H13" s="25">
        <v>128.58000000000001</v>
      </c>
      <c r="I13" s="23">
        <v>126</v>
      </c>
      <c r="J13" s="24">
        <v>127.52</v>
      </c>
      <c r="K13" s="25">
        <v>128.62</v>
      </c>
      <c r="L13" s="23">
        <v>130.34</v>
      </c>
      <c r="M13" s="24">
        <v>135.86000000000001</v>
      </c>
      <c r="N13" s="25">
        <v>130.35</v>
      </c>
      <c r="O13" s="23">
        <v>125.45</v>
      </c>
      <c r="P13" s="24">
        <v>124.14</v>
      </c>
      <c r="Q13" s="25">
        <v>119.87</v>
      </c>
      <c r="R13" s="23">
        <v>120.11</v>
      </c>
      <c r="S13" s="24">
        <v>118.43</v>
      </c>
      <c r="T13" s="25">
        <v>119.81</v>
      </c>
      <c r="U13" s="23">
        <v>117.33</v>
      </c>
      <c r="V13" s="24">
        <v>119.89</v>
      </c>
      <c r="W13" s="25">
        <v>111.81</v>
      </c>
      <c r="X13" s="23">
        <v>126.19</v>
      </c>
      <c r="Y13" s="24">
        <v>121.13</v>
      </c>
      <c r="Z13" s="25">
        <v>117.67</v>
      </c>
      <c r="AA13" s="23">
        <v>119.34</v>
      </c>
      <c r="AB13" s="24">
        <v>119.94</v>
      </c>
      <c r="AC13" s="26">
        <v>119.36</v>
      </c>
      <c r="AD13" s="23">
        <v>147.16999999999999</v>
      </c>
      <c r="AE13" s="24">
        <v>104.240511</v>
      </c>
      <c r="AF13" s="26">
        <v>91.98</v>
      </c>
      <c r="AG13" s="24">
        <v>104.21</v>
      </c>
      <c r="AH13" s="24">
        <v>110.42</v>
      </c>
      <c r="AI13" s="25">
        <v>110.3954</v>
      </c>
      <c r="AJ13" s="23">
        <v>110.3</v>
      </c>
      <c r="AK13" s="27">
        <v>110.28</v>
      </c>
    </row>
    <row r="14" spans="1:37" ht="18.600000000000001" x14ac:dyDescent="0.25">
      <c r="A14" s="86" t="s">
        <v>33</v>
      </c>
      <c r="B14" s="87"/>
      <c r="C14" s="23">
        <v>171.27</v>
      </c>
      <c r="D14" s="24">
        <v>173.65</v>
      </c>
      <c r="E14" s="25">
        <v>179.1</v>
      </c>
      <c r="F14" s="23">
        <v>183.92</v>
      </c>
      <c r="G14" s="24">
        <v>185.71</v>
      </c>
      <c r="H14" s="25">
        <v>180.98</v>
      </c>
      <c r="I14" s="23">
        <v>176.46</v>
      </c>
      <c r="J14" s="24">
        <v>170.01</v>
      </c>
      <c r="K14" s="25">
        <v>165.64</v>
      </c>
      <c r="L14" s="23">
        <v>150.88999999999999</v>
      </c>
      <c r="M14" s="24">
        <v>144.85</v>
      </c>
      <c r="N14" s="25">
        <v>138.79</v>
      </c>
      <c r="O14" s="23">
        <v>155.97999999999999</v>
      </c>
      <c r="P14" s="24">
        <v>153.87</v>
      </c>
      <c r="Q14" s="25">
        <v>148.97999999999999</v>
      </c>
      <c r="R14" s="23">
        <v>148.54</v>
      </c>
      <c r="S14" s="24">
        <v>145.76</v>
      </c>
      <c r="T14" s="25">
        <v>146.05000000000001</v>
      </c>
      <c r="U14" s="23">
        <v>148.68</v>
      </c>
      <c r="V14" s="24">
        <v>149.22999999999999</v>
      </c>
      <c r="W14" s="25">
        <v>150.41999999999999</v>
      </c>
      <c r="X14" s="23">
        <v>147.61000000000001</v>
      </c>
      <c r="Y14" s="24">
        <v>142.69</v>
      </c>
      <c r="Z14" s="25">
        <v>139.99</v>
      </c>
      <c r="AA14" s="23">
        <v>136.15</v>
      </c>
      <c r="AB14" s="24">
        <v>134.33000000000001</v>
      </c>
      <c r="AC14" s="26">
        <v>131.91</v>
      </c>
      <c r="AD14" s="23">
        <v>100.84</v>
      </c>
      <c r="AE14" s="24">
        <v>107.99</v>
      </c>
      <c r="AF14" s="26">
        <v>114.52119238087872</v>
      </c>
      <c r="AG14" s="24">
        <v>118.15905935512622</v>
      </c>
      <c r="AH14" s="24">
        <v>115.40991542571436</v>
      </c>
      <c r="AI14" s="25">
        <v>114.68197164151728</v>
      </c>
      <c r="AJ14" s="23">
        <v>119.88000210948809</v>
      </c>
      <c r="AK14" s="27">
        <v>120.48664348614273</v>
      </c>
    </row>
    <row r="15" spans="1:37" ht="19.2" thickBot="1" x14ac:dyDescent="0.3">
      <c r="A15" s="89" t="s">
        <v>34</v>
      </c>
      <c r="B15" s="90"/>
      <c r="C15" s="20">
        <v>60.55</v>
      </c>
      <c r="D15" s="21">
        <v>71.77</v>
      </c>
      <c r="E15" s="28">
        <v>91.95</v>
      </c>
      <c r="F15" s="20">
        <v>115.21</v>
      </c>
      <c r="G15" s="21">
        <v>139.9</v>
      </c>
      <c r="H15" s="28">
        <v>152.24</v>
      </c>
      <c r="I15" s="20">
        <v>142.08000000000001</v>
      </c>
      <c r="J15" s="21">
        <v>133.96</v>
      </c>
      <c r="K15" s="28">
        <v>129.9</v>
      </c>
      <c r="L15" s="20">
        <v>96.41</v>
      </c>
      <c r="M15" s="21">
        <v>75.75</v>
      </c>
      <c r="N15" s="28">
        <v>57.38</v>
      </c>
      <c r="O15" s="20">
        <v>59.15</v>
      </c>
      <c r="P15" s="21">
        <v>70.099999999999994</v>
      </c>
      <c r="Q15" s="28">
        <v>89.82</v>
      </c>
      <c r="R15" s="20">
        <v>113.29</v>
      </c>
      <c r="S15" s="21">
        <v>137.57</v>
      </c>
      <c r="T15" s="28">
        <v>149.69999999999999</v>
      </c>
      <c r="U15" s="20">
        <v>148.56</v>
      </c>
      <c r="V15" s="21">
        <v>147.74</v>
      </c>
      <c r="W15" s="28">
        <v>146.91999999999999</v>
      </c>
      <c r="X15" s="20">
        <v>115.24</v>
      </c>
      <c r="Y15" s="21">
        <v>90.54</v>
      </c>
      <c r="Z15" s="28">
        <v>88.97</v>
      </c>
      <c r="AA15" s="20">
        <v>70.290000000000006</v>
      </c>
      <c r="AB15" s="21">
        <v>75.209999999999994</v>
      </c>
      <c r="AC15" s="29">
        <v>93.65</v>
      </c>
      <c r="AD15" s="20">
        <v>96.77</v>
      </c>
      <c r="AE15" s="21">
        <v>126.45</v>
      </c>
      <c r="AF15" s="29">
        <v>139.52000000000001</v>
      </c>
      <c r="AG15" s="20">
        <v>144.04</v>
      </c>
      <c r="AH15" s="21">
        <v>145.88999999999999</v>
      </c>
      <c r="AI15" s="28">
        <v>146.40499999999997</v>
      </c>
      <c r="AJ15" s="20">
        <v>130.82249999999999</v>
      </c>
      <c r="AK15" s="22">
        <v>110.68061903441586</v>
      </c>
    </row>
    <row r="18" spans="1:28" ht="29.25" customHeight="1" x14ac:dyDescent="0.25">
      <c r="A18" s="88" t="s">
        <v>59</v>
      </c>
      <c r="B18" s="88"/>
      <c r="C18" s="88"/>
      <c r="D18" s="88"/>
      <c r="E18" s="1"/>
    </row>
    <row r="19" spans="1:28" ht="34.5" customHeight="1" x14ac:dyDescent="0.25">
      <c r="A19" s="91" t="s">
        <v>31</v>
      </c>
      <c r="B19" s="92" t="s">
        <v>60</v>
      </c>
      <c r="C19" s="92"/>
      <c r="D19" s="14" t="s">
        <v>36</v>
      </c>
      <c r="Z19" s="7"/>
      <c r="AA19" s="7"/>
      <c r="AB19" s="7"/>
    </row>
    <row r="20" spans="1:28" ht="18.600000000000001" x14ac:dyDescent="0.25">
      <c r="A20" s="91"/>
      <c r="B20" s="15">
        <v>43770</v>
      </c>
      <c r="C20" s="15">
        <v>44105</v>
      </c>
      <c r="D20" s="14"/>
      <c r="N20" s="8"/>
      <c r="O20" s="8"/>
      <c r="P20" s="3"/>
      <c r="Z20" s="4"/>
      <c r="AA20" s="4"/>
      <c r="AB20" s="4"/>
    </row>
    <row r="21" spans="1:28" ht="18.600000000000001" x14ac:dyDescent="0.25">
      <c r="A21" s="16" t="s">
        <v>37</v>
      </c>
      <c r="B21" s="30">
        <f>(AK7-Y7)/Y7</f>
        <v>-0.10004464372812195</v>
      </c>
      <c r="C21" s="31">
        <f>(AK7-AJ7)/AJ7</f>
        <v>-4.0855532021853826E-3</v>
      </c>
      <c r="D21" s="17">
        <v>100</v>
      </c>
      <c r="G21" s="11"/>
      <c r="H21" s="11"/>
      <c r="N21" s="3"/>
      <c r="O21" s="3"/>
      <c r="P21" s="3"/>
      <c r="Z21" s="4"/>
      <c r="AA21" s="4"/>
      <c r="AB21" s="4"/>
    </row>
    <row r="22" spans="1:28" ht="18.600000000000001" x14ac:dyDescent="0.25">
      <c r="A22" s="18" t="s">
        <v>32</v>
      </c>
      <c r="B22" s="32">
        <f>(AK13-Y13)/Y13</f>
        <v>-8.9573185833402083E-2</v>
      </c>
      <c r="C22" s="32">
        <f>(AK13-AJ13)/AJ13</f>
        <v>-1.8132366273795124E-4</v>
      </c>
      <c r="D22" s="19">
        <v>74.5</v>
      </c>
      <c r="G22" s="11"/>
      <c r="H22" s="11"/>
      <c r="I22" s="34"/>
      <c r="N22" s="3"/>
      <c r="O22" s="3"/>
      <c r="P22" s="3"/>
      <c r="Z22" s="4"/>
      <c r="AA22" s="4"/>
      <c r="AB22" s="4"/>
    </row>
    <row r="23" spans="1:28" x14ac:dyDescent="0.25">
      <c r="A23" s="18" t="s">
        <v>33</v>
      </c>
      <c r="B23" s="32">
        <f>(AK14-Y14)/Y14</f>
        <v>-0.15560555409529239</v>
      </c>
      <c r="C23" s="32">
        <f>(AK14-AJ14)/AJ14</f>
        <v>5.0604051216197182E-3</v>
      </c>
      <c r="D23" s="19">
        <v>22.6</v>
      </c>
      <c r="G23" s="11"/>
      <c r="H23" s="11"/>
      <c r="N23" s="3"/>
      <c r="O23" s="3"/>
      <c r="P23" s="3"/>
    </row>
    <row r="24" spans="1:28" x14ac:dyDescent="0.25">
      <c r="A24" s="18" t="s">
        <v>34</v>
      </c>
      <c r="B24" s="32">
        <f>(AK15-Y15)/Y15</f>
        <v>0.22244995620074937</v>
      </c>
      <c r="C24" s="32">
        <f>(AK15-AJ15)/AJ15</f>
        <v>-0.15396343110385552</v>
      </c>
      <c r="D24" s="19">
        <v>2.9</v>
      </c>
      <c r="G24" s="11"/>
      <c r="H24" s="11"/>
      <c r="N24" s="3"/>
      <c r="O24" s="3"/>
      <c r="P24" s="3"/>
    </row>
    <row r="25" spans="1:28" x14ac:dyDescent="0.25">
      <c r="F25" s="2"/>
      <c r="G25" s="2"/>
    </row>
    <row r="28" spans="1:28" ht="30" customHeight="1" thickBot="1" x14ac:dyDescent="0.3">
      <c r="A28" s="52" t="s">
        <v>38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</row>
    <row r="29" spans="1:28" ht="30" customHeight="1" thickBot="1" x14ac:dyDescent="0.3">
      <c r="A29" s="93"/>
      <c r="B29" s="81">
        <v>2019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3"/>
      <c r="N29" s="53">
        <v>2020</v>
      </c>
      <c r="O29" s="54"/>
      <c r="P29" s="54"/>
      <c r="Q29" s="54"/>
      <c r="R29" s="54"/>
      <c r="S29" s="54"/>
      <c r="T29" s="54"/>
      <c r="U29" s="54"/>
      <c r="V29" s="54"/>
      <c r="W29" s="54"/>
      <c r="X29" s="55"/>
    </row>
    <row r="30" spans="1:28" ht="25.5" customHeight="1" x14ac:dyDescent="0.25">
      <c r="A30" s="94"/>
      <c r="B30" s="12" t="s">
        <v>43</v>
      </c>
      <c r="C30" s="10" t="s">
        <v>19</v>
      </c>
      <c r="D30" s="10" t="s">
        <v>20</v>
      </c>
      <c r="E30" s="10" t="s">
        <v>21</v>
      </c>
      <c r="F30" s="10" t="s">
        <v>22</v>
      </c>
      <c r="G30" s="10" t="s">
        <v>23</v>
      </c>
      <c r="H30" s="10" t="s">
        <v>44</v>
      </c>
      <c r="I30" s="10" t="s">
        <v>25</v>
      </c>
      <c r="J30" s="10" t="s">
        <v>26</v>
      </c>
      <c r="K30" s="10" t="s">
        <v>27</v>
      </c>
      <c r="L30" s="10" t="s">
        <v>28</v>
      </c>
      <c r="M30" s="13" t="s">
        <v>29</v>
      </c>
      <c r="N30" s="9" t="s">
        <v>18</v>
      </c>
      <c r="O30" s="10" t="s">
        <v>19</v>
      </c>
      <c r="P30" s="10" t="s">
        <v>20</v>
      </c>
      <c r="Q30" s="10" t="s">
        <v>21</v>
      </c>
      <c r="R30" s="10" t="s">
        <v>22</v>
      </c>
      <c r="S30" s="10" t="s">
        <v>23</v>
      </c>
      <c r="T30" s="10" t="s">
        <v>24</v>
      </c>
      <c r="U30" s="10" t="s">
        <v>25</v>
      </c>
      <c r="V30" s="10" t="s">
        <v>26</v>
      </c>
      <c r="W30" s="10" t="s">
        <v>27</v>
      </c>
      <c r="X30" s="10" t="s">
        <v>28</v>
      </c>
    </row>
    <row r="31" spans="1:28" ht="24.9" customHeight="1" x14ac:dyDescent="0.25">
      <c r="A31" s="16" t="s">
        <v>37</v>
      </c>
      <c r="B31" s="33">
        <f t="shared" ref="B31:N31" si="3">(O7-C7)/C7*100</f>
        <v>-0.85671205128354933</v>
      </c>
      <c r="C31" s="33">
        <f t="shared" si="3"/>
        <v>-2.035197881341118</v>
      </c>
      <c r="D31" s="33">
        <f t="shared" si="3"/>
        <v>-5.9637213763966148</v>
      </c>
      <c r="E31" s="33">
        <f t="shared" si="3"/>
        <v>-6.3804787795213409</v>
      </c>
      <c r="F31" s="33">
        <f t="shared" si="3"/>
        <v>-9.0020485176456457</v>
      </c>
      <c r="G31" s="33">
        <f t="shared" si="3"/>
        <v>-10.276833705458225</v>
      </c>
      <c r="H31" s="33">
        <f t="shared" si="3"/>
        <v>-9.1024040859277253</v>
      </c>
      <c r="I31" s="33">
        <f t="shared" si="3"/>
        <v>-7.2689872150142634</v>
      </c>
      <c r="J31" s="33">
        <f t="shared" si="3"/>
        <v>-11.2897234375032</v>
      </c>
      <c r="K31" s="33">
        <f t="shared" si="3"/>
        <v>-2.4529491830355679</v>
      </c>
      <c r="L31" s="33">
        <f t="shared" si="3"/>
        <v>-8.1037220007117252</v>
      </c>
      <c r="M31" s="33">
        <f t="shared" si="3"/>
        <v>-6.3464014616112117</v>
      </c>
      <c r="N31" s="33">
        <f t="shared" si="3"/>
        <v>-6.6784213830440642</v>
      </c>
      <c r="O31" s="33">
        <f t="shared" ref="O31" si="4">(AB7-P7)/P7*100</f>
        <v>-5.7210502566983639</v>
      </c>
      <c r="P31" s="33">
        <f t="shared" ref="P31" si="5">(AC7-Q7)/Q7*100</f>
        <v>-3.286180213463552</v>
      </c>
      <c r="Q31" s="33">
        <f>(AD7-R7)/R7*100</f>
        <v>7.0449605579978662</v>
      </c>
      <c r="R31" s="33">
        <f t="shared" ref="R31:T31" si="6">(AE7-S7)/S7*100</f>
        <v>-15.523661486858106</v>
      </c>
      <c r="S31" s="33">
        <f t="shared" si="6"/>
        <v>-22.23737186982984</v>
      </c>
      <c r="T31" s="33">
        <f t="shared" si="6"/>
        <v>-13.408162578111746</v>
      </c>
      <c r="U31" s="33">
        <f>(AH7-V7)/V7*100</f>
        <v>-11.585890254245962</v>
      </c>
      <c r="V31" s="33">
        <f>(AI7-W7)/W7*100</f>
        <v>-7.5239010210001869</v>
      </c>
      <c r="W31" s="33">
        <f>(AJ7-X7)/X7*100</f>
        <v>-13.50522675932517</v>
      </c>
      <c r="X31" s="33">
        <f>(AK7-Y7)/Y7*100</f>
        <v>-10.004464372812196</v>
      </c>
    </row>
    <row r="32" spans="1:28" ht="18.600000000000001" x14ac:dyDescent="0.25">
      <c r="A32" s="18" t="s">
        <v>32</v>
      </c>
      <c r="B32" s="33">
        <f>(O13-C13)/C13*100</f>
        <v>2.6008015048662849</v>
      </c>
      <c r="C32" s="33">
        <f t="shared" ref="C32:X32" si="7">(P13-D13)/D13*100</f>
        <v>2.0216962524654778</v>
      </c>
      <c r="D32" s="33">
        <f t="shared" si="7"/>
        <v>-1.2114718971485072</v>
      </c>
      <c r="E32" s="33">
        <f t="shared" si="7"/>
        <v>-0.62055270560979647</v>
      </c>
      <c r="F32" s="33">
        <f t="shared" si="7"/>
        <v>-3.5900358189514785</v>
      </c>
      <c r="G32" s="33">
        <f t="shared" si="7"/>
        <v>-6.8206564006844062</v>
      </c>
      <c r="H32" s="33">
        <f t="shared" si="7"/>
        <v>-6.8809523809523823</v>
      </c>
      <c r="I32" s="33">
        <f t="shared" si="7"/>
        <v>-5.9833751568381395</v>
      </c>
      <c r="J32" s="33">
        <f t="shared" si="7"/>
        <v>-13.06950707510496</v>
      </c>
      <c r="K32" s="33">
        <f t="shared" si="7"/>
        <v>-3.1839803590609219</v>
      </c>
      <c r="L32" s="33">
        <f t="shared" si="7"/>
        <v>-10.842043279846914</v>
      </c>
      <c r="M32" s="33">
        <f t="shared" si="7"/>
        <v>-9.7276563099347868</v>
      </c>
      <c r="N32" s="33">
        <f t="shared" si="7"/>
        <v>-4.8704663212435229</v>
      </c>
      <c r="O32" s="33">
        <f t="shared" si="7"/>
        <v>-3.3832769453842455</v>
      </c>
      <c r="P32" s="33">
        <f t="shared" si="7"/>
        <v>-0.42546091599232927</v>
      </c>
      <c r="Q32" s="33">
        <f t="shared" si="7"/>
        <v>22.529348097577213</v>
      </c>
      <c r="R32" s="33">
        <f t="shared" si="7"/>
        <v>-11.981329899518709</v>
      </c>
      <c r="S32" s="33">
        <f t="shared" si="7"/>
        <v>-23.228445037976794</v>
      </c>
      <c r="T32" s="33">
        <f t="shared" si="7"/>
        <v>-11.18213585613228</v>
      </c>
      <c r="U32" s="33">
        <f t="shared" si="7"/>
        <v>-7.8989073317207437</v>
      </c>
      <c r="V32" s="33">
        <f t="shared" si="7"/>
        <v>-1.2651820051873779</v>
      </c>
      <c r="W32" s="33">
        <f t="shared" si="7"/>
        <v>-12.592122989143355</v>
      </c>
      <c r="X32" s="33">
        <f t="shared" si="7"/>
        <v>-8.9573185833402089</v>
      </c>
    </row>
    <row r="33" spans="1:24" ht="18.600000000000001" x14ac:dyDescent="0.25">
      <c r="A33" s="18" t="s">
        <v>33</v>
      </c>
      <c r="B33" s="33">
        <f>(O14-C14)/C14*100</f>
        <v>-8.9274245343609611</v>
      </c>
      <c r="C33" s="33">
        <f t="shared" ref="C33:X33" si="8">(P14-D14)/D14*100</f>
        <v>-11.390728476821192</v>
      </c>
      <c r="D33" s="33">
        <f t="shared" si="8"/>
        <v>-16.81742043551089</v>
      </c>
      <c r="E33" s="33">
        <f t="shared" si="8"/>
        <v>-19.236624619399738</v>
      </c>
      <c r="F33" s="33">
        <f t="shared" si="8"/>
        <v>-21.512034893112926</v>
      </c>
      <c r="G33" s="33">
        <f t="shared" si="8"/>
        <v>-19.300475190628788</v>
      </c>
      <c r="H33" s="33">
        <f t="shared" si="8"/>
        <v>-15.742944576674599</v>
      </c>
      <c r="I33" s="33">
        <f t="shared" si="8"/>
        <v>-12.2228104229163</v>
      </c>
      <c r="J33" s="33">
        <f t="shared" si="8"/>
        <v>-9.1886017870079684</v>
      </c>
      <c r="K33" s="33">
        <f t="shared" si="8"/>
        <v>-2.1737689707733931</v>
      </c>
      <c r="L33" s="33">
        <f t="shared" si="8"/>
        <v>-1.4911977908180853</v>
      </c>
      <c r="M33" s="33">
        <f t="shared" si="8"/>
        <v>0.8646156063117062</v>
      </c>
      <c r="N33" s="33">
        <f t="shared" si="8"/>
        <v>-12.713168354917286</v>
      </c>
      <c r="O33" s="33">
        <f t="shared" si="8"/>
        <v>-12.699031650094231</v>
      </c>
      <c r="P33" s="33">
        <f t="shared" si="8"/>
        <v>-11.457913813934754</v>
      </c>
      <c r="Q33" s="33">
        <f t="shared" si="8"/>
        <v>-32.112562272788466</v>
      </c>
      <c r="R33" s="33">
        <f t="shared" si="8"/>
        <v>-25.91245883644347</v>
      </c>
      <c r="S33" s="33">
        <f t="shared" si="8"/>
        <v>-21.587680670401433</v>
      </c>
      <c r="T33" s="33">
        <f t="shared" si="8"/>
        <v>-20.527939632010888</v>
      </c>
      <c r="U33" s="33">
        <f t="shared" si="8"/>
        <v>-22.663060091325896</v>
      </c>
      <c r="V33" s="33">
        <f t="shared" si="8"/>
        <v>-23.758827521927078</v>
      </c>
      <c r="W33" s="33">
        <f t="shared" si="8"/>
        <v>-18.78598867997556</v>
      </c>
      <c r="X33" s="33">
        <f t="shared" si="8"/>
        <v>-15.56055540952924</v>
      </c>
    </row>
    <row r="34" spans="1:24" ht="18.600000000000001" x14ac:dyDescent="0.25">
      <c r="A34" s="18" t="s">
        <v>34</v>
      </c>
      <c r="B34" s="33">
        <f>(O15-C15)/C15*100</f>
        <v>-2.3121387283236974</v>
      </c>
      <c r="C34" s="33">
        <f t="shared" ref="C34:X34" si="9">(P15-D15)/D15*100</f>
        <v>-2.3268775254284546</v>
      </c>
      <c r="D34" s="33">
        <f t="shared" si="9"/>
        <v>-2.3164763458401407</v>
      </c>
      <c r="E34" s="33">
        <f t="shared" si="9"/>
        <v>-1.6665220032983141</v>
      </c>
      <c r="F34" s="33">
        <f t="shared" si="9"/>
        <v>-1.6654753395282433</v>
      </c>
      <c r="G34" s="33">
        <f t="shared" si="9"/>
        <v>-1.6684182869154101</v>
      </c>
      <c r="H34" s="33">
        <f t="shared" si="9"/>
        <v>4.5608108108108034</v>
      </c>
      <c r="I34" s="33">
        <f t="shared" si="9"/>
        <v>10.286652732158853</v>
      </c>
      <c r="J34" s="33">
        <f t="shared" si="9"/>
        <v>13.10238645111623</v>
      </c>
      <c r="K34" s="33">
        <f t="shared" si="9"/>
        <v>19.531168965874908</v>
      </c>
      <c r="L34" s="33">
        <f t="shared" si="9"/>
        <v>19.524752475247535</v>
      </c>
      <c r="M34" s="33">
        <f t="shared" si="9"/>
        <v>55.054025792959216</v>
      </c>
      <c r="N34" s="33">
        <f t="shared" si="9"/>
        <v>18.833474218089616</v>
      </c>
      <c r="O34" s="33">
        <f t="shared" si="9"/>
        <v>7.2895863052781742</v>
      </c>
      <c r="P34" s="33">
        <f t="shared" si="9"/>
        <v>4.2640837230015727</v>
      </c>
      <c r="Q34" s="33">
        <f t="shared" si="9"/>
        <v>-14.582046076440999</v>
      </c>
      <c r="R34" s="33">
        <f t="shared" si="9"/>
        <v>-8.0831576651886241</v>
      </c>
      <c r="S34" s="33">
        <f t="shared" si="9"/>
        <v>-6.8002672010687908</v>
      </c>
      <c r="T34" s="33">
        <f t="shared" si="9"/>
        <v>-3.0425417339795437</v>
      </c>
      <c r="U34" s="33">
        <f t="shared" si="9"/>
        <v>-1.252199810477882</v>
      </c>
      <c r="V34" s="33">
        <f t="shared" si="9"/>
        <v>-0.35053090117071523</v>
      </c>
      <c r="W34" s="33">
        <f t="shared" si="9"/>
        <v>13.521780631725091</v>
      </c>
      <c r="X34" s="33">
        <f t="shared" si="9"/>
        <v>22.244995620074938</v>
      </c>
    </row>
  </sheetData>
  <mergeCells count="90">
    <mergeCell ref="AJ5:AJ6"/>
    <mergeCell ref="AJ11:AJ12"/>
    <mergeCell ref="E5:E6"/>
    <mergeCell ref="F5:F6"/>
    <mergeCell ref="G11:G12"/>
    <mergeCell ref="H11:H12"/>
    <mergeCell ref="E11:E12"/>
    <mergeCell ref="F11:F12"/>
    <mergeCell ref="AD5:AD6"/>
    <mergeCell ref="AD11:AD12"/>
    <mergeCell ref="N5:N6"/>
    <mergeCell ref="M5:M6"/>
    <mergeCell ref="AH5:AH6"/>
    <mergeCell ref="AE11:AE12"/>
    <mergeCell ref="AE5:AE6"/>
    <mergeCell ref="AF11:AF12"/>
    <mergeCell ref="L5:L6"/>
    <mergeCell ref="J5:J6"/>
    <mergeCell ref="K5:K6"/>
    <mergeCell ref="O5:O6"/>
    <mergeCell ref="D5:D6"/>
    <mergeCell ref="B29:M29"/>
    <mergeCell ref="A13:B13"/>
    <mergeCell ref="A14:B14"/>
    <mergeCell ref="A18:D18"/>
    <mergeCell ref="A15:B15"/>
    <mergeCell ref="A19:A20"/>
    <mergeCell ref="B19:C19"/>
    <mergeCell ref="A29:A30"/>
    <mergeCell ref="AH11:AH12"/>
    <mergeCell ref="J11:J12"/>
    <mergeCell ref="A10:B12"/>
    <mergeCell ref="D11:D12"/>
    <mergeCell ref="P11:P12"/>
    <mergeCell ref="I11:I12"/>
    <mergeCell ref="R11:R12"/>
    <mergeCell ref="S11:S12"/>
    <mergeCell ref="T11:T12"/>
    <mergeCell ref="Z11:Z12"/>
    <mergeCell ref="Y11:Y12"/>
    <mergeCell ref="N11:N12"/>
    <mergeCell ref="O11:O12"/>
    <mergeCell ref="C10:N10"/>
    <mergeCell ref="K11:K12"/>
    <mergeCell ref="C11:C12"/>
    <mergeCell ref="T5:T6"/>
    <mergeCell ref="S5:S6"/>
    <mergeCell ref="A4:B7"/>
    <mergeCell ref="U5:U6"/>
    <mergeCell ref="V5:V6"/>
    <mergeCell ref="P5:P6"/>
    <mergeCell ref="G5:G6"/>
    <mergeCell ref="C4:N4"/>
    <mergeCell ref="O4:Z4"/>
    <mergeCell ref="Y5:Y6"/>
    <mergeCell ref="Z5:Z6"/>
    <mergeCell ref="C5:C6"/>
    <mergeCell ref="Q5:Q6"/>
    <mergeCell ref="R5:R6"/>
    <mergeCell ref="H5:H6"/>
    <mergeCell ref="I5:I6"/>
    <mergeCell ref="U11:U12"/>
    <mergeCell ref="V11:V12"/>
    <mergeCell ref="W11:W12"/>
    <mergeCell ref="AG5:AG6"/>
    <mergeCell ref="AA5:AA6"/>
    <mergeCell ref="AB5:AB6"/>
    <mergeCell ref="AC5:AC6"/>
    <mergeCell ref="AA11:AA12"/>
    <mergeCell ref="AB11:AB12"/>
    <mergeCell ref="AC11:AC12"/>
    <mergeCell ref="AF5:AF6"/>
    <mergeCell ref="W5:W6"/>
    <mergeCell ref="X5:X6"/>
    <mergeCell ref="AK11:AK12"/>
    <mergeCell ref="A28:X28"/>
    <mergeCell ref="N29:X29"/>
    <mergeCell ref="A3:AK3"/>
    <mergeCell ref="AA4:AK4"/>
    <mergeCell ref="AK5:AK6"/>
    <mergeCell ref="A9:AK9"/>
    <mergeCell ref="AA10:AK10"/>
    <mergeCell ref="AI5:AI6"/>
    <mergeCell ref="AI11:AI12"/>
    <mergeCell ref="AG11:AG12"/>
    <mergeCell ref="O10:Z10"/>
    <mergeCell ref="L11:L12"/>
    <mergeCell ref="M11:M12"/>
    <mergeCell ref="X11:X12"/>
    <mergeCell ref="Q11:Q1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IPI</vt:lpstr>
      <vt:lpstr>الرقم القياسي للإنتاج الصناعي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hp</cp:lastModifiedBy>
  <dcterms:created xsi:type="dcterms:W3CDTF">2020-02-27T11:13:54Z</dcterms:created>
  <dcterms:modified xsi:type="dcterms:W3CDTF">2021-01-24T13:48:49Z</dcterms:modified>
</cp:coreProperties>
</file>